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300" windowWidth="15480" windowHeight="8955" activeTab="1"/>
  </bookViews>
  <sheets>
    <sheet name="Примечание" sheetId="4" r:id="rId1"/>
    <sheet name="График" sheetId="1" r:id="rId2"/>
  </sheets>
  <calcPr calcId="144525"/>
</workbook>
</file>

<file path=xl/calcChain.xml><?xml version="1.0" encoding="utf-8"?>
<calcChain xmlns="http://schemas.openxmlformats.org/spreadsheetml/2006/main">
  <c r="AI35" i="1" l="1"/>
  <c r="AH35" i="1"/>
  <c r="AG35" i="1"/>
  <c r="AI34" i="1"/>
  <c r="AH34" i="1"/>
  <c r="AG34" i="1"/>
  <c r="AI33" i="1"/>
  <c r="AH33" i="1"/>
  <c r="AG33" i="1"/>
  <c r="AI32" i="1"/>
  <c r="AH32" i="1"/>
  <c r="AG32" i="1"/>
  <c r="AI31" i="1"/>
  <c r="AH31" i="1"/>
  <c r="AI30" i="1"/>
  <c r="AH30" i="1"/>
  <c r="AG30" i="1"/>
  <c r="AI29" i="1"/>
  <c r="AH29" i="1"/>
  <c r="AG29" i="1"/>
  <c r="AI28" i="1"/>
  <c r="AH28" i="1"/>
  <c r="AG28" i="1"/>
  <c r="AI27" i="1"/>
  <c r="AH27" i="1"/>
  <c r="AG27" i="1"/>
  <c r="AG11" i="1" l="1"/>
  <c r="AH38" i="1" l="1"/>
  <c r="AI38" i="1"/>
  <c r="AH39" i="1"/>
  <c r="AI39" i="1"/>
  <c r="AH41" i="1"/>
  <c r="AI41" i="1"/>
  <c r="AH42" i="1"/>
  <c r="AI42" i="1"/>
  <c r="AK29" i="1" l="1"/>
  <c r="AK27" i="1"/>
  <c r="AL27" i="1" s="1"/>
  <c r="AI37" i="1"/>
  <c r="AG17" i="1"/>
  <c r="AH17" i="1"/>
  <c r="AI17" i="1"/>
  <c r="AG18" i="1"/>
  <c r="AH18" i="1"/>
  <c r="AI18" i="1"/>
  <c r="AG19" i="1"/>
  <c r="AH19" i="1"/>
  <c r="AI19" i="1"/>
  <c r="AG20" i="1"/>
  <c r="AH20" i="1"/>
  <c r="AI20" i="1"/>
  <c r="AK19" i="1" l="1"/>
  <c r="AL19" i="1" s="1"/>
  <c r="AK30" i="1"/>
  <c r="AI16" i="1"/>
  <c r="AH16" i="1"/>
  <c r="AG16" i="1"/>
  <c r="AI15" i="1"/>
  <c r="AH15" i="1"/>
  <c r="AI14" i="1"/>
  <c r="AH14" i="1"/>
  <c r="AG14" i="1"/>
  <c r="AI13" i="1"/>
  <c r="AH13" i="1"/>
  <c r="AG13" i="1"/>
  <c r="AI12" i="1"/>
  <c r="AH12" i="1"/>
  <c r="AG12" i="1"/>
  <c r="AI11" i="1"/>
  <c r="AH11" i="1"/>
  <c r="AK17" i="1" l="1"/>
  <c r="AL17" i="1" s="1"/>
  <c r="AH22" i="1"/>
  <c r="AH21" i="1"/>
  <c r="AG21" i="1"/>
  <c r="AG22" i="1"/>
  <c r="AI21" i="1"/>
  <c r="AI22" i="1"/>
  <c r="AK13" i="1"/>
  <c r="AL13" i="1" s="1"/>
  <c r="AK11" i="1"/>
  <c r="AK16" i="1"/>
  <c r="AK21" i="1" l="1"/>
  <c r="AL21" i="1" s="1"/>
  <c r="AK22" i="1"/>
  <c r="AL22" i="1" s="1"/>
  <c r="AL11" i="1"/>
  <c r="AL16" i="1"/>
</calcChain>
</file>

<file path=xl/sharedStrings.xml><?xml version="1.0" encoding="utf-8"?>
<sst xmlns="http://schemas.openxmlformats.org/spreadsheetml/2006/main" count="841" uniqueCount="64">
  <si>
    <t>УТВЕРЖДЕНО</t>
  </si>
  <si>
    <t>Директор школы:</t>
  </si>
  <si>
    <t xml:space="preserve">Условные обозначения: </t>
  </si>
  <si>
    <t>У</t>
  </si>
  <si>
    <t xml:space="preserve"> - учебный день</t>
  </si>
  <si>
    <t>В</t>
  </si>
  <si>
    <t>- выходной день</t>
  </si>
  <si>
    <t>К</t>
  </si>
  <si>
    <t>- каникулы</t>
  </si>
  <si>
    <t>Э</t>
  </si>
  <si>
    <t>- ГИА</t>
  </si>
  <si>
    <t>Месяцы</t>
  </si>
  <si>
    <t>Числа</t>
  </si>
  <si>
    <t>Кол-во дней</t>
  </si>
  <si>
    <t>Кол-во учебных дней, недель в четверти</t>
  </si>
  <si>
    <t>Учебных</t>
  </si>
  <si>
    <t>Выходных</t>
  </si>
  <si>
    <t>Каникул</t>
  </si>
  <si>
    <t>четверть</t>
  </si>
  <si>
    <t>дней</t>
  </si>
  <si>
    <t>недель</t>
  </si>
  <si>
    <t>сентябрь</t>
  </si>
  <si>
    <t>1 четверть</t>
  </si>
  <si>
    <t>октябрь</t>
  </si>
  <si>
    <t>ноябрь</t>
  </si>
  <si>
    <t>2 четверть</t>
  </si>
  <si>
    <t>декабрь</t>
  </si>
  <si>
    <t>январь</t>
  </si>
  <si>
    <t>февраль (1 кл)</t>
  </si>
  <si>
    <t>март</t>
  </si>
  <si>
    <t xml:space="preserve">апрель </t>
  </si>
  <si>
    <t>4 четверть</t>
  </si>
  <si>
    <t>май</t>
  </si>
  <si>
    <t>Учебный год 1 классы</t>
  </si>
  <si>
    <t>Год 1 кл</t>
  </si>
  <si>
    <t>Учебный год  2, 3, 4 классы</t>
  </si>
  <si>
    <t>Год 2 - 4 кл</t>
  </si>
  <si>
    <t>1 полугодие</t>
  </si>
  <si>
    <t>3 четверть</t>
  </si>
  <si>
    <t>февраль</t>
  </si>
  <si>
    <t xml:space="preserve">Учебный год  </t>
  </si>
  <si>
    <t>Год</t>
  </si>
  <si>
    <t>Э*</t>
  </si>
  <si>
    <t>*</t>
  </si>
  <si>
    <t>июль</t>
  </si>
  <si>
    <t>август</t>
  </si>
  <si>
    <r>
      <t xml:space="preserve">3 четверть </t>
    </r>
    <r>
      <rPr>
        <b/>
        <sz val="13"/>
        <color indexed="12"/>
        <rFont val="Times New Roman"/>
        <family val="1"/>
        <charset val="204"/>
      </rPr>
      <t xml:space="preserve"> </t>
    </r>
  </si>
  <si>
    <r>
      <t xml:space="preserve">февраль </t>
    </r>
    <r>
      <rPr>
        <b/>
        <sz val="12"/>
        <color indexed="12"/>
        <rFont val="Times New Roman"/>
        <family val="1"/>
        <charset val="204"/>
      </rPr>
      <t>(2-4 кл)</t>
    </r>
  </si>
  <si>
    <t>С</t>
  </si>
  <si>
    <t>июнь  10 кл.</t>
  </si>
  <si>
    <t>июнь 1-8</t>
  </si>
  <si>
    <t xml:space="preserve">           </t>
  </si>
  <si>
    <t xml:space="preserve">                 </t>
  </si>
  <si>
    <t>Муниципальное общеобразовательное учреждение   "Средняя общеобразовательная школа №  35 имени летчика-космонавта Героя Советского Союза П.И. Беляева"</t>
  </si>
  <si>
    <t xml:space="preserve"> 1 уровень общего образования (1-4  классы, 5-дневная учебная неделя)</t>
  </si>
  <si>
    <t>- сборы</t>
  </si>
  <si>
    <t xml:space="preserve">                  ____________________ /  Н.В.Андреева                                  </t>
  </si>
  <si>
    <t xml:space="preserve"> </t>
  </si>
  <si>
    <t>Календарный учебный график на 2024 - 2025 учебный год</t>
  </si>
  <si>
    <t>приказом № от 30.08 .2024</t>
  </si>
  <si>
    <t>Примечание: 28 декабря учимся по расписанию понедельника</t>
  </si>
  <si>
    <t xml:space="preserve"> 2 и 3 уровни общего образования (5-11 классы, 5-дневная учебная неделя)</t>
  </si>
  <si>
    <t>май 9,11 кл</t>
  </si>
  <si>
    <t>июнь 9,11 кл ГИА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</si>
</sst>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rgb="FFCC3300"/>
      <name val="Times New Roman"/>
      <family val="1"/>
      <charset val="204"/>
    </font>
    <font>
      <b/>
      <sz val="13"/>
      <color rgb="FF0066FF"/>
      <name val="Times New Roman"/>
      <family val="1"/>
      <charset val="204"/>
    </font>
    <font>
      <b/>
      <sz val="13"/>
      <color rgb="FF0070C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rgb="FF0066FF"/>
      <name val="Times New Roman"/>
      <family val="1"/>
      <charset val="204"/>
    </font>
    <font>
      <b/>
      <sz val="11"/>
      <color rgb="FF0066FF"/>
      <name val="Times New Roman"/>
      <family val="1"/>
      <charset val="204"/>
    </font>
    <font>
      <sz val="13"/>
      <color theme="3" tint="0.39997558519241921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rgb="FF3399FF"/>
      <name val="Times New Roman"/>
      <family val="1"/>
      <charset val="204"/>
    </font>
    <font>
      <b/>
      <sz val="13"/>
      <color theme="8" tint="-0.249977111117893"/>
      <name val="Times New Roman"/>
      <family val="1"/>
      <charset val="204"/>
    </font>
    <font>
      <b/>
      <sz val="12"/>
      <color rgb="FFCC33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4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13" fillId="0" borderId="0" xfId="0" applyFont="1"/>
    <xf numFmtId="0" fontId="14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 vertical="center"/>
    </xf>
    <xf numFmtId="0" fontId="1" fillId="0" borderId="2" xfId="0" applyFont="1" applyBorder="1"/>
    <xf numFmtId="0" fontId="2" fillId="0" borderId="0" xfId="0" applyFont="1" applyBorder="1"/>
    <xf numFmtId="0" fontId="6" fillId="0" borderId="0" xfId="0" applyFont="1" applyFill="1" applyBorder="1" applyAlignment="1">
      <alignment horizontal="center"/>
    </xf>
    <xf numFmtId="16" fontId="4" fillId="0" borderId="1" xfId="0" applyNumberFormat="1" applyFont="1" applyBorder="1" applyAlignment="1">
      <alignment vertical="top" wrapText="1"/>
    </xf>
    <xf numFmtId="0" fontId="16" fillId="0" borderId="0" xfId="0" applyFont="1"/>
    <xf numFmtId="0" fontId="18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5"/>
  <sheetViews>
    <sheetView tabSelected="1" zoomScaleNormal="100" workbookViewId="0">
      <selection activeCell="A6" sqref="A6:AL6"/>
    </sheetView>
  </sheetViews>
  <sheetFormatPr defaultColWidth="8.85546875" defaultRowHeight="16.149999999999999" customHeight="1" x14ac:dyDescent="0.25"/>
  <cols>
    <col min="1" max="1" width="23.140625" style="2" customWidth="1"/>
    <col min="2" max="32" width="3.140625" style="2" customWidth="1"/>
    <col min="33" max="35" width="9.28515625" style="2" customWidth="1"/>
    <col min="36" max="36" width="13.5703125" style="2" customWidth="1"/>
    <col min="37" max="37" width="5.42578125" style="2" customWidth="1"/>
    <col min="38" max="38" width="16.28515625" style="2" customWidth="1"/>
    <col min="39" max="16384" width="8.85546875" style="2"/>
  </cols>
  <sheetData>
    <row r="1" spans="1:40" ht="16.149999999999999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77" t="s">
        <v>0</v>
      </c>
      <c r="AH1" s="77"/>
      <c r="AI1" s="77"/>
      <c r="AJ1" s="77"/>
      <c r="AK1" s="77"/>
      <c r="AL1" s="77"/>
      <c r="AM1" s="1"/>
    </row>
    <row r="2" spans="1:40" ht="16.149999999999999" customHeight="1" x14ac:dyDescent="0.25">
      <c r="A2" s="85" t="s">
        <v>51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86" t="s">
        <v>59</v>
      </c>
      <c r="AH2" s="87"/>
      <c r="AI2" s="87"/>
      <c r="AJ2" s="87"/>
      <c r="AK2" s="87"/>
      <c r="AL2" s="87"/>
      <c r="AM2" s="1"/>
    </row>
    <row r="3" spans="1:40" ht="16.149999999999999" customHeight="1" x14ac:dyDescent="0.25">
      <c r="A3" s="85" t="s">
        <v>52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77" t="s">
        <v>1</v>
      </c>
      <c r="AH3" s="77"/>
      <c r="AI3" s="77"/>
      <c r="AJ3" s="77"/>
      <c r="AK3" s="77"/>
      <c r="AL3" s="77"/>
      <c r="AM3" s="1"/>
    </row>
    <row r="4" spans="1:40" ht="16.149999999999999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77" t="s">
        <v>56</v>
      </c>
      <c r="AH4" s="77"/>
      <c r="AI4" s="77"/>
      <c r="AJ4" s="77"/>
      <c r="AK4" s="77"/>
      <c r="AL4" s="77"/>
      <c r="AM4" s="1"/>
    </row>
    <row r="5" spans="1:40" s="51" customFormat="1" ht="16.149999999999999" customHeight="1" x14ac:dyDescent="0.25">
      <c r="A5" s="78" t="s">
        <v>53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1:40" ht="16.149999999999999" customHeight="1" thickBot="1" x14ac:dyDescent="0.3">
      <c r="A6" s="79" t="s">
        <v>58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1"/>
    </row>
    <row r="7" spans="1:40" ht="16.149999999999999" customHeight="1" thickBot="1" x14ac:dyDescent="0.3">
      <c r="A7" s="3" t="s">
        <v>2</v>
      </c>
      <c r="B7" s="3"/>
      <c r="C7" s="3"/>
      <c r="D7" s="3"/>
      <c r="E7" s="3"/>
      <c r="F7" s="4" t="s">
        <v>3</v>
      </c>
      <c r="G7" s="80" t="s">
        <v>4</v>
      </c>
      <c r="H7" s="81"/>
      <c r="I7" s="81"/>
      <c r="J7" s="81"/>
      <c r="K7" s="81"/>
      <c r="L7" s="81"/>
      <c r="M7" s="81"/>
      <c r="N7" s="5" t="s">
        <v>5</v>
      </c>
      <c r="O7" s="82" t="s">
        <v>6</v>
      </c>
      <c r="P7" s="83"/>
      <c r="Q7" s="83"/>
      <c r="R7" s="83"/>
      <c r="S7" s="83"/>
      <c r="T7" s="83"/>
      <c r="U7" s="6"/>
      <c r="V7" s="36" t="s">
        <v>48</v>
      </c>
      <c r="W7" s="7" t="s">
        <v>55</v>
      </c>
      <c r="X7" s="8"/>
      <c r="Y7" s="8"/>
      <c r="Z7" s="8"/>
      <c r="AA7" s="6"/>
      <c r="AB7" s="9"/>
      <c r="AC7" s="8"/>
      <c r="AD7" s="8"/>
      <c r="AE7" s="8"/>
      <c r="AF7" s="10" t="s">
        <v>7</v>
      </c>
      <c r="AG7" s="7" t="s">
        <v>8</v>
      </c>
      <c r="AH7" s="8"/>
      <c r="AI7" s="11" t="s">
        <v>9</v>
      </c>
      <c r="AJ7" s="7" t="s">
        <v>10</v>
      </c>
      <c r="AK7" s="49"/>
      <c r="AL7" s="9"/>
      <c r="AM7" s="1"/>
    </row>
    <row r="8" spans="1:40" ht="16.149999999999999" customHeight="1" thickBot="1" x14ac:dyDescent="0.3">
      <c r="A8" s="71" t="s">
        <v>54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1"/>
    </row>
    <row r="9" spans="1:40" ht="16.149999999999999" customHeight="1" thickBot="1" x14ac:dyDescent="0.3">
      <c r="A9" s="65" t="s">
        <v>11</v>
      </c>
      <c r="B9" s="65" t="s">
        <v>12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 t="s">
        <v>13</v>
      </c>
      <c r="AH9" s="65"/>
      <c r="AI9" s="65"/>
      <c r="AJ9" s="72" t="s">
        <v>14</v>
      </c>
      <c r="AK9" s="72"/>
      <c r="AL9" s="72"/>
      <c r="AM9" s="1"/>
    </row>
    <row r="10" spans="1:40" ht="16.149999999999999" customHeight="1" thickBot="1" x14ac:dyDescent="0.3">
      <c r="A10" s="65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12">
        <v>20</v>
      </c>
      <c r="V10" s="12">
        <v>21</v>
      </c>
      <c r="W10" s="12">
        <v>22</v>
      </c>
      <c r="X10" s="12">
        <v>23</v>
      </c>
      <c r="Y10" s="12">
        <v>24</v>
      </c>
      <c r="Z10" s="12">
        <v>25</v>
      </c>
      <c r="AA10" s="12">
        <v>26</v>
      </c>
      <c r="AB10" s="12">
        <v>27</v>
      </c>
      <c r="AC10" s="12">
        <v>28</v>
      </c>
      <c r="AD10" s="12">
        <v>29</v>
      </c>
      <c r="AE10" s="12">
        <v>30</v>
      </c>
      <c r="AF10" s="12">
        <v>31</v>
      </c>
      <c r="AG10" s="12" t="s">
        <v>15</v>
      </c>
      <c r="AH10" s="12" t="s">
        <v>16</v>
      </c>
      <c r="AI10" s="12" t="s">
        <v>17</v>
      </c>
      <c r="AJ10" s="41" t="s">
        <v>18</v>
      </c>
      <c r="AK10" s="41" t="s">
        <v>19</v>
      </c>
      <c r="AL10" s="12" t="s">
        <v>20</v>
      </c>
    </row>
    <row r="11" spans="1:40" ht="16.149999999999999" customHeight="1" thickBot="1" x14ac:dyDescent="0.3">
      <c r="A11" s="14" t="s">
        <v>21</v>
      </c>
      <c r="B11" s="5" t="s">
        <v>5</v>
      </c>
      <c r="C11" s="4" t="s">
        <v>3</v>
      </c>
      <c r="D11" s="4" t="s">
        <v>3</v>
      </c>
      <c r="E11" s="4" t="s">
        <v>3</v>
      </c>
      <c r="F11" s="4" t="s">
        <v>3</v>
      </c>
      <c r="G11" s="4" t="s">
        <v>3</v>
      </c>
      <c r="H11" s="5" t="s">
        <v>5</v>
      </c>
      <c r="I11" s="5" t="s">
        <v>5</v>
      </c>
      <c r="J11" s="4" t="s">
        <v>3</v>
      </c>
      <c r="K11" s="4" t="s">
        <v>3</v>
      </c>
      <c r="L11" s="4" t="s">
        <v>3</v>
      </c>
      <c r="M11" s="4" t="s">
        <v>3</v>
      </c>
      <c r="N11" s="4" t="s">
        <v>3</v>
      </c>
      <c r="O11" s="5" t="s">
        <v>5</v>
      </c>
      <c r="P11" s="5" t="s">
        <v>5</v>
      </c>
      <c r="Q11" s="4" t="s">
        <v>3</v>
      </c>
      <c r="R11" s="4" t="s">
        <v>3</v>
      </c>
      <c r="S11" s="4" t="s">
        <v>3</v>
      </c>
      <c r="T11" s="4" t="s">
        <v>3</v>
      </c>
      <c r="U11" s="4" t="s">
        <v>3</v>
      </c>
      <c r="V11" s="5" t="s">
        <v>5</v>
      </c>
      <c r="W11" s="5" t="s">
        <v>5</v>
      </c>
      <c r="X11" s="4" t="s">
        <v>3</v>
      </c>
      <c r="Y11" s="4" t="s">
        <v>3</v>
      </c>
      <c r="Z11" s="4" t="s">
        <v>3</v>
      </c>
      <c r="AA11" s="4" t="s">
        <v>3</v>
      </c>
      <c r="AB11" s="4" t="s">
        <v>3</v>
      </c>
      <c r="AC11" s="5" t="s">
        <v>5</v>
      </c>
      <c r="AD11" s="5" t="s">
        <v>5</v>
      </c>
      <c r="AE11" s="4" t="s">
        <v>3</v>
      </c>
      <c r="AF11" s="15"/>
      <c r="AG11" s="16">
        <f>COUNTIF(B11:AF11,"У")</f>
        <v>21</v>
      </c>
      <c r="AH11" s="16">
        <f>COUNTIF(B11:AF11,"В")</f>
        <v>9</v>
      </c>
      <c r="AI11" s="16">
        <f>COUNTIF(B11:AF11,"К")</f>
        <v>0</v>
      </c>
      <c r="AJ11" s="73" t="s">
        <v>22</v>
      </c>
      <c r="AK11" s="65">
        <f>AG11+AG12</f>
        <v>40</v>
      </c>
      <c r="AL11" s="65">
        <f>AK11/5</f>
        <v>8</v>
      </c>
      <c r="AM11" s="1"/>
    </row>
    <row r="12" spans="1:40" ht="16.149999999999999" customHeight="1" thickBot="1" x14ac:dyDescent="0.3">
      <c r="A12" s="14" t="s">
        <v>23</v>
      </c>
      <c r="B12" s="4" t="s">
        <v>3</v>
      </c>
      <c r="C12" s="4" t="s">
        <v>3</v>
      </c>
      <c r="D12" s="4" t="s">
        <v>3</v>
      </c>
      <c r="E12" s="4" t="s">
        <v>3</v>
      </c>
      <c r="F12" s="5" t="s">
        <v>5</v>
      </c>
      <c r="G12" s="5" t="s">
        <v>5</v>
      </c>
      <c r="H12" s="4" t="s">
        <v>3</v>
      </c>
      <c r="I12" s="4" t="s">
        <v>3</v>
      </c>
      <c r="J12" s="4" t="s">
        <v>3</v>
      </c>
      <c r="K12" s="4" t="s">
        <v>3</v>
      </c>
      <c r="L12" s="4" t="s">
        <v>3</v>
      </c>
      <c r="M12" s="5" t="s">
        <v>5</v>
      </c>
      <c r="N12" s="5" t="s">
        <v>5</v>
      </c>
      <c r="O12" s="4" t="s">
        <v>3</v>
      </c>
      <c r="P12" s="4" t="s">
        <v>3</v>
      </c>
      <c r="Q12" s="4" t="s">
        <v>3</v>
      </c>
      <c r="R12" s="4" t="s">
        <v>3</v>
      </c>
      <c r="S12" s="4" t="s">
        <v>3</v>
      </c>
      <c r="T12" s="5" t="s">
        <v>5</v>
      </c>
      <c r="U12" s="5" t="s">
        <v>5</v>
      </c>
      <c r="V12" s="4" t="s">
        <v>3</v>
      </c>
      <c r="W12" s="4" t="s">
        <v>3</v>
      </c>
      <c r="X12" s="4" t="s">
        <v>3</v>
      </c>
      <c r="Y12" s="4" t="s">
        <v>3</v>
      </c>
      <c r="Z12" s="4" t="s">
        <v>3</v>
      </c>
      <c r="AA12" s="5" t="s">
        <v>5</v>
      </c>
      <c r="AB12" s="5" t="s">
        <v>5</v>
      </c>
      <c r="AC12" s="10" t="s">
        <v>7</v>
      </c>
      <c r="AD12" s="10" t="s">
        <v>7</v>
      </c>
      <c r="AE12" s="10" t="s">
        <v>7</v>
      </c>
      <c r="AF12" s="10" t="s">
        <v>7</v>
      </c>
      <c r="AG12" s="16">
        <f>COUNTIF(B12:AB12,"У")</f>
        <v>19</v>
      </c>
      <c r="AH12" s="16">
        <f>COUNTIF(B12:AB12,"В")</f>
        <v>8</v>
      </c>
      <c r="AI12" s="16">
        <f>COUNTIF(B12:AB12,"К")</f>
        <v>0</v>
      </c>
      <c r="AJ12" s="73"/>
      <c r="AK12" s="65"/>
      <c r="AL12" s="65"/>
      <c r="AM12" s="1"/>
    </row>
    <row r="13" spans="1:40" ht="16.149999999999999" customHeight="1" thickBot="1" x14ac:dyDescent="0.3">
      <c r="A13" s="14" t="s">
        <v>24</v>
      </c>
      <c r="B13" s="10" t="s">
        <v>7</v>
      </c>
      <c r="C13" s="10" t="s">
        <v>7</v>
      </c>
      <c r="D13" s="10" t="s">
        <v>7</v>
      </c>
      <c r="E13" s="10" t="s">
        <v>7</v>
      </c>
      <c r="F13" s="4" t="s">
        <v>3</v>
      </c>
      <c r="G13" s="4" t="s">
        <v>3</v>
      </c>
      <c r="H13" s="4" t="s">
        <v>3</v>
      </c>
      <c r="I13" s="4" t="s">
        <v>3</v>
      </c>
      <c r="J13" s="5" t="s">
        <v>5</v>
      </c>
      <c r="K13" s="5" t="s">
        <v>5</v>
      </c>
      <c r="L13" s="4" t="s">
        <v>3</v>
      </c>
      <c r="M13" s="4" t="s">
        <v>3</v>
      </c>
      <c r="N13" s="4" t="s">
        <v>3</v>
      </c>
      <c r="O13" s="4" t="s">
        <v>3</v>
      </c>
      <c r="P13" s="4" t="s">
        <v>3</v>
      </c>
      <c r="Q13" s="5" t="s">
        <v>5</v>
      </c>
      <c r="R13" s="5" t="s">
        <v>5</v>
      </c>
      <c r="S13" s="4" t="s">
        <v>3</v>
      </c>
      <c r="T13" s="4" t="s">
        <v>3</v>
      </c>
      <c r="U13" s="4" t="s">
        <v>3</v>
      </c>
      <c r="V13" s="4" t="s">
        <v>3</v>
      </c>
      <c r="W13" s="4" t="s">
        <v>3</v>
      </c>
      <c r="X13" s="5" t="s">
        <v>5</v>
      </c>
      <c r="Y13" s="5" t="s">
        <v>5</v>
      </c>
      <c r="Z13" s="4" t="s">
        <v>3</v>
      </c>
      <c r="AA13" s="4" t="s">
        <v>3</v>
      </c>
      <c r="AB13" s="4" t="s">
        <v>3</v>
      </c>
      <c r="AC13" s="4" t="s">
        <v>3</v>
      </c>
      <c r="AD13" s="4" t="s">
        <v>3</v>
      </c>
      <c r="AE13" s="5" t="s">
        <v>5</v>
      </c>
      <c r="AF13" s="15"/>
      <c r="AG13" s="16">
        <f t="shared" ref="AG13:AG20" si="0">COUNTIF(B13:AF13,"У")</f>
        <v>19</v>
      </c>
      <c r="AH13" s="16">
        <f t="shared" ref="AH13:AH20" si="1">COUNTIF(B13:AF13,"В")</f>
        <v>7</v>
      </c>
      <c r="AI13" s="16">
        <f t="shared" ref="AI13:AI20" si="2">COUNTIF(B13:AF13,"К")</f>
        <v>4</v>
      </c>
      <c r="AJ13" s="73" t="s">
        <v>25</v>
      </c>
      <c r="AK13" s="65">
        <f>AG13+AG14</f>
        <v>40</v>
      </c>
      <c r="AL13" s="65">
        <f>AK13/5</f>
        <v>8</v>
      </c>
      <c r="AM13" s="1"/>
    </row>
    <row r="14" spans="1:40" ht="16.149999999999999" customHeight="1" thickBot="1" x14ac:dyDescent="0.3">
      <c r="A14" s="14" t="s">
        <v>26</v>
      </c>
      <c r="B14" s="5" t="s">
        <v>5</v>
      </c>
      <c r="C14" s="4" t="s">
        <v>3</v>
      </c>
      <c r="D14" s="4" t="s">
        <v>3</v>
      </c>
      <c r="E14" s="4" t="s">
        <v>3</v>
      </c>
      <c r="F14" s="4" t="s">
        <v>3</v>
      </c>
      <c r="G14" s="4" t="s">
        <v>3</v>
      </c>
      <c r="H14" s="5" t="s">
        <v>5</v>
      </c>
      <c r="I14" s="5" t="s">
        <v>5</v>
      </c>
      <c r="J14" s="4" t="s">
        <v>3</v>
      </c>
      <c r="K14" s="4" t="s">
        <v>3</v>
      </c>
      <c r="L14" s="4" t="s">
        <v>3</v>
      </c>
      <c r="M14" s="4" t="s">
        <v>3</v>
      </c>
      <c r="N14" s="4" t="s">
        <v>3</v>
      </c>
      <c r="O14" s="5" t="s">
        <v>5</v>
      </c>
      <c r="P14" s="5" t="s">
        <v>5</v>
      </c>
      <c r="Q14" s="4" t="s">
        <v>3</v>
      </c>
      <c r="R14" s="4" t="s">
        <v>3</v>
      </c>
      <c r="S14" s="4" t="s">
        <v>3</v>
      </c>
      <c r="T14" s="4" t="s">
        <v>3</v>
      </c>
      <c r="U14" s="4" t="s">
        <v>3</v>
      </c>
      <c r="V14" s="5" t="s">
        <v>5</v>
      </c>
      <c r="W14" s="5" t="s">
        <v>5</v>
      </c>
      <c r="X14" s="4" t="s">
        <v>3</v>
      </c>
      <c r="Y14" s="4" t="s">
        <v>3</v>
      </c>
      <c r="Z14" s="4" t="s">
        <v>3</v>
      </c>
      <c r="AA14" s="4" t="s">
        <v>3</v>
      </c>
      <c r="AB14" s="4" t="s">
        <v>3</v>
      </c>
      <c r="AC14" s="4" t="s">
        <v>3</v>
      </c>
      <c r="AD14" s="10" t="s">
        <v>7</v>
      </c>
      <c r="AE14" s="10" t="s">
        <v>7</v>
      </c>
      <c r="AF14" s="10" t="s">
        <v>7</v>
      </c>
      <c r="AG14" s="16">
        <f t="shared" si="0"/>
        <v>21</v>
      </c>
      <c r="AH14" s="16">
        <f t="shared" si="1"/>
        <v>7</v>
      </c>
      <c r="AI14" s="16">
        <f t="shared" si="2"/>
        <v>3</v>
      </c>
      <c r="AJ14" s="73"/>
      <c r="AK14" s="65"/>
      <c r="AL14" s="65"/>
      <c r="AM14" s="1"/>
    </row>
    <row r="15" spans="1:40" ht="16.149999999999999" customHeight="1" thickBot="1" x14ac:dyDescent="0.3">
      <c r="A15" s="14" t="s">
        <v>27</v>
      </c>
      <c r="B15" s="10" t="s">
        <v>7</v>
      </c>
      <c r="C15" s="10" t="s">
        <v>7</v>
      </c>
      <c r="D15" s="10" t="s">
        <v>7</v>
      </c>
      <c r="E15" s="10" t="s">
        <v>7</v>
      </c>
      <c r="F15" s="10" t="s">
        <v>7</v>
      </c>
      <c r="G15" s="10" t="s">
        <v>7</v>
      </c>
      <c r="H15" s="10" t="s">
        <v>7</v>
      </c>
      <c r="I15" s="10" t="s">
        <v>7</v>
      </c>
      <c r="J15" s="4" t="s">
        <v>3</v>
      </c>
      <c r="K15" s="4" t="s">
        <v>3</v>
      </c>
      <c r="L15" s="5" t="s">
        <v>5</v>
      </c>
      <c r="M15" s="5" t="s">
        <v>5</v>
      </c>
      <c r="N15" s="4" t="s">
        <v>3</v>
      </c>
      <c r="O15" s="4" t="s">
        <v>3</v>
      </c>
      <c r="P15" s="4" t="s">
        <v>3</v>
      </c>
      <c r="Q15" s="4" t="s">
        <v>3</v>
      </c>
      <c r="R15" s="4" t="s">
        <v>3</v>
      </c>
      <c r="S15" s="5" t="s">
        <v>5</v>
      </c>
      <c r="T15" s="5" t="s">
        <v>5</v>
      </c>
      <c r="U15" s="4" t="s">
        <v>3</v>
      </c>
      <c r="V15" s="4" t="s">
        <v>3</v>
      </c>
      <c r="W15" s="4" t="s">
        <v>3</v>
      </c>
      <c r="X15" s="4" t="s">
        <v>3</v>
      </c>
      <c r="Y15" s="4" t="s">
        <v>3</v>
      </c>
      <c r="Z15" s="5" t="s">
        <v>5</v>
      </c>
      <c r="AA15" s="5" t="s">
        <v>5</v>
      </c>
      <c r="AB15" s="4" t="s">
        <v>3</v>
      </c>
      <c r="AC15" s="4" t="s">
        <v>3</v>
      </c>
      <c r="AD15" s="4" t="s">
        <v>3</v>
      </c>
      <c r="AE15" s="4" t="s">
        <v>3</v>
      </c>
      <c r="AF15" s="4" t="s">
        <v>3</v>
      </c>
      <c r="AG15" s="16">
        <v>15</v>
      </c>
      <c r="AH15" s="16">
        <f>COUNTIF(B15:AC15,"В")</f>
        <v>6</v>
      </c>
      <c r="AI15" s="16">
        <f>COUNTIF(B15:AC15,"К")</f>
        <v>8</v>
      </c>
      <c r="AJ15" s="74" t="s">
        <v>46</v>
      </c>
      <c r="AK15" s="74"/>
      <c r="AL15" s="74"/>
      <c r="AM15" s="1"/>
    </row>
    <row r="16" spans="1:40" ht="16.149999999999999" customHeight="1" thickBot="1" x14ac:dyDescent="0.3">
      <c r="A16" s="14" t="s">
        <v>47</v>
      </c>
      <c r="B16" s="5" t="s">
        <v>5</v>
      </c>
      <c r="C16" s="5" t="s">
        <v>5</v>
      </c>
      <c r="D16" s="4" t="s">
        <v>3</v>
      </c>
      <c r="E16" s="4" t="s">
        <v>3</v>
      </c>
      <c r="F16" s="4" t="s">
        <v>3</v>
      </c>
      <c r="G16" s="4" t="s">
        <v>3</v>
      </c>
      <c r="H16" s="4" t="s">
        <v>3</v>
      </c>
      <c r="I16" s="5" t="s">
        <v>5</v>
      </c>
      <c r="J16" s="5" t="s">
        <v>5</v>
      </c>
      <c r="K16" s="4" t="s">
        <v>3</v>
      </c>
      <c r="L16" s="4" t="s">
        <v>3</v>
      </c>
      <c r="M16" s="4" t="s">
        <v>3</v>
      </c>
      <c r="N16" s="4" t="s">
        <v>3</v>
      </c>
      <c r="O16" s="4" t="s">
        <v>3</v>
      </c>
      <c r="P16" s="5" t="s">
        <v>5</v>
      </c>
      <c r="Q16" s="5" t="s">
        <v>5</v>
      </c>
      <c r="R16" s="4" t="s">
        <v>3</v>
      </c>
      <c r="S16" s="4" t="s">
        <v>3</v>
      </c>
      <c r="T16" s="4" t="s">
        <v>3</v>
      </c>
      <c r="U16" s="4" t="s">
        <v>3</v>
      </c>
      <c r="V16" s="4" t="s">
        <v>3</v>
      </c>
      <c r="W16" s="5" t="s">
        <v>5</v>
      </c>
      <c r="X16" s="5" t="s">
        <v>5</v>
      </c>
      <c r="Y16" s="4" t="s">
        <v>3</v>
      </c>
      <c r="Z16" s="4" t="s">
        <v>3</v>
      </c>
      <c r="AA16" s="4" t="s">
        <v>3</v>
      </c>
      <c r="AB16" s="4" t="s">
        <v>3</v>
      </c>
      <c r="AC16" s="4" t="s">
        <v>3</v>
      </c>
      <c r="AD16" s="15"/>
      <c r="AE16" s="15"/>
      <c r="AF16" s="15"/>
      <c r="AG16" s="16">
        <f t="shared" si="0"/>
        <v>20</v>
      </c>
      <c r="AH16" s="16">
        <f t="shared" si="1"/>
        <v>8</v>
      </c>
      <c r="AI16" s="16">
        <f t="shared" si="2"/>
        <v>0</v>
      </c>
      <c r="AJ16" s="50"/>
      <c r="AK16" s="13">
        <f>AG15+AG17+AG18</f>
        <v>45</v>
      </c>
      <c r="AL16" s="13">
        <f>AK16/5</f>
        <v>9</v>
      </c>
      <c r="AM16" s="1"/>
      <c r="AN16" s="2" t="s">
        <v>57</v>
      </c>
    </row>
    <row r="17" spans="1:39" ht="16.149999999999999" customHeight="1" thickBot="1" x14ac:dyDescent="0.3">
      <c r="A17" s="14" t="s">
        <v>28</v>
      </c>
      <c r="B17" s="5" t="s">
        <v>5</v>
      </c>
      <c r="C17" s="5" t="s">
        <v>5</v>
      </c>
      <c r="D17" s="4" t="s">
        <v>3</v>
      </c>
      <c r="E17" s="4" t="s">
        <v>3</v>
      </c>
      <c r="F17" s="4" t="s">
        <v>3</v>
      </c>
      <c r="G17" s="4" t="s">
        <v>3</v>
      </c>
      <c r="H17" s="4" t="s">
        <v>3</v>
      </c>
      <c r="I17" s="5" t="s">
        <v>5</v>
      </c>
      <c r="J17" s="5" t="s">
        <v>5</v>
      </c>
      <c r="K17" s="4" t="s">
        <v>3</v>
      </c>
      <c r="L17" s="4" t="s">
        <v>3</v>
      </c>
      <c r="M17" s="4" t="s">
        <v>3</v>
      </c>
      <c r="N17" s="4" t="s">
        <v>3</v>
      </c>
      <c r="O17" s="4" t="s">
        <v>3</v>
      </c>
      <c r="P17" s="10" t="s">
        <v>7</v>
      </c>
      <c r="Q17" s="10" t="s">
        <v>7</v>
      </c>
      <c r="R17" s="10" t="s">
        <v>7</v>
      </c>
      <c r="S17" s="10" t="s">
        <v>7</v>
      </c>
      <c r="T17" s="10" t="s">
        <v>7</v>
      </c>
      <c r="U17" s="10" t="s">
        <v>7</v>
      </c>
      <c r="V17" s="10" t="s">
        <v>7</v>
      </c>
      <c r="W17" s="10" t="s">
        <v>7</v>
      </c>
      <c r="X17" s="10" t="s">
        <v>7</v>
      </c>
      <c r="Y17" s="4" t="s">
        <v>3</v>
      </c>
      <c r="Z17" s="4" t="s">
        <v>3</v>
      </c>
      <c r="AA17" s="4" t="s">
        <v>3</v>
      </c>
      <c r="AB17" s="4" t="s">
        <v>3</v>
      </c>
      <c r="AC17" s="4" t="s">
        <v>3</v>
      </c>
      <c r="AD17" s="15"/>
      <c r="AE17" s="15"/>
      <c r="AF17" s="15"/>
      <c r="AG17" s="16">
        <f t="shared" si="0"/>
        <v>15</v>
      </c>
      <c r="AH17" s="16">
        <f t="shared" si="1"/>
        <v>4</v>
      </c>
      <c r="AI17" s="16">
        <f t="shared" si="2"/>
        <v>9</v>
      </c>
      <c r="AJ17" s="17"/>
      <c r="AK17" s="13">
        <f>AG15+AG16+AG18</f>
        <v>50</v>
      </c>
      <c r="AL17" s="13">
        <f>AK17/5</f>
        <v>10</v>
      </c>
      <c r="AM17" s="1"/>
    </row>
    <row r="18" spans="1:39" ht="16.149999999999999" customHeight="1" thickBot="1" x14ac:dyDescent="0.3">
      <c r="A18" s="14" t="s">
        <v>29</v>
      </c>
      <c r="B18" s="5" t="s">
        <v>5</v>
      </c>
      <c r="C18" s="5" t="s">
        <v>5</v>
      </c>
      <c r="D18" s="4" t="s">
        <v>3</v>
      </c>
      <c r="E18" s="4" t="s">
        <v>3</v>
      </c>
      <c r="F18" s="4" t="s">
        <v>3</v>
      </c>
      <c r="G18" s="4" t="s">
        <v>3</v>
      </c>
      <c r="H18" s="4" t="s">
        <v>3</v>
      </c>
      <c r="I18" s="5" t="s">
        <v>5</v>
      </c>
      <c r="J18" s="5" t="s">
        <v>5</v>
      </c>
      <c r="K18" s="4" t="s">
        <v>3</v>
      </c>
      <c r="L18" s="4" t="s">
        <v>3</v>
      </c>
      <c r="M18" s="4" t="s">
        <v>3</v>
      </c>
      <c r="N18" s="4" t="s">
        <v>3</v>
      </c>
      <c r="O18" s="4" t="s">
        <v>3</v>
      </c>
      <c r="P18" s="5" t="s">
        <v>5</v>
      </c>
      <c r="Q18" s="5" t="s">
        <v>5</v>
      </c>
      <c r="R18" s="4" t="s">
        <v>3</v>
      </c>
      <c r="S18" s="4" t="s">
        <v>3</v>
      </c>
      <c r="T18" s="4" t="s">
        <v>3</v>
      </c>
      <c r="U18" s="4" t="s">
        <v>3</v>
      </c>
      <c r="V18" s="4" t="s">
        <v>3</v>
      </c>
      <c r="W18" s="10" t="s">
        <v>7</v>
      </c>
      <c r="X18" s="10" t="s">
        <v>7</v>
      </c>
      <c r="Y18" s="10" t="s">
        <v>7</v>
      </c>
      <c r="Z18" s="10" t="s">
        <v>7</v>
      </c>
      <c r="AA18" s="10" t="s">
        <v>7</v>
      </c>
      <c r="AB18" s="10" t="s">
        <v>7</v>
      </c>
      <c r="AC18" s="10" t="s">
        <v>7</v>
      </c>
      <c r="AD18" s="10" t="s">
        <v>7</v>
      </c>
      <c r="AE18" s="10" t="s">
        <v>7</v>
      </c>
      <c r="AF18" s="4" t="s">
        <v>3</v>
      </c>
      <c r="AG18" s="16">
        <f>COUNTIF(B18:AE18,"У")</f>
        <v>15</v>
      </c>
      <c r="AH18" s="16">
        <f>COUNTIF(B18:AE18,"В")</f>
        <v>6</v>
      </c>
      <c r="AI18" s="16">
        <f>COUNTIF(B18:AE18,"К")</f>
        <v>9</v>
      </c>
      <c r="AJ18" s="75"/>
      <c r="AK18" s="75"/>
      <c r="AL18" s="75"/>
      <c r="AM18" s="1"/>
    </row>
    <row r="19" spans="1:39" ht="16.149999999999999" customHeight="1" thickBot="1" x14ac:dyDescent="0.3">
      <c r="A19" s="14" t="s">
        <v>30</v>
      </c>
      <c r="B19" s="4" t="s">
        <v>3</v>
      </c>
      <c r="C19" s="4" t="s">
        <v>3</v>
      </c>
      <c r="D19" s="4" t="s">
        <v>3</v>
      </c>
      <c r="E19" s="4" t="s">
        <v>3</v>
      </c>
      <c r="F19" s="5" t="s">
        <v>5</v>
      </c>
      <c r="G19" s="5" t="s">
        <v>5</v>
      </c>
      <c r="H19" s="4" t="s">
        <v>3</v>
      </c>
      <c r="I19" s="4" t="s">
        <v>3</v>
      </c>
      <c r="J19" s="4" t="s">
        <v>3</v>
      </c>
      <c r="K19" s="4" t="s">
        <v>3</v>
      </c>
      <c r="L19" s="4" t="s">
        <v>3</v>
      </c>
      <c r="M19" s="5" t="s">
        <v>5</v>
      </c>
      <c r="N19" s="5" t="s">
        <v>5</v>
      </c>
      <c r="O19" s="4" t="s">
        <v>3</v>
      </c>
      <c r="P19" s="4" t="s">
        <v>3</v>
      </c>
      <c r="Q19" s="4" t="s">
        <v>3</v>
      </c>
      <c r="R19" s="4" t="s">
        <v>3</v>
      </c>
      <c r="S19" s="4" t="s">
        <v>3</v>
      </c>
      <c r="T19" s="5" t="s">
        <v>5</v>
      </c>
      <c r="U19" s="5" t="s">
        <v>5</v>
      </c>
      <c r="V19" s="4" t="s">
        <v>3</v>
      </c>
      <c r="W19" s="4" t="s">
        <v>3</v>
      </c>
      <c r="X19" s="4" t="s">
        <v>3</v>
      </c>
      <c r="Y19" s="4" t="s">
        <v>3</v>
      </c>
      <c r="Z19" s="4" t="s">
        <v>3</v>
      </c>
      <c r="AA19" s="5" t="s">
        <v>5</v>
      </c>
      <c r="AB19" s="5" t="s">
        <v>5</v>
      </c>
      <c r="AC19" s="4" t="s">
        <v>3</v>
      </c>
      <c r="AD19" s="4" t="s">
        <v>3</v>
      </c>
      <c r="AE19" s="4" t="s">
        <v>3</v>
      </c>
      <c r="AF19" s="15"/>
      <c r="AG19" s="16">
        <f>COUNTIF(B19:AF19,"У")</f>
        <v>22</v>
      </c>
      <c r="AH19" s="16">
        <f>COUNTIF(B19:AF19,"В")</f>
        <v>8</v>
      </c>
      <c r="AI19" s="16">
        <f>COUNTIF(B19:AF19,"К")</f>
        <v>0</v>
      </c>
      <c r="AJ19" s="73" t="s">
        <v>31</v>
      </c>
      <c r="AK19" s="65">
        <f>AG19+AG20</f>
        <v>36</v>
      </c>
      <c r="AL19" s="65">
        <f>AK19/5</f>
        <v>7.2</v>
      </c>
      <c r="AM19" s="1"/>
    </row>
    <row r="20" spans="1:39" ht="16.149999999999999" customHeight="1" thickBot="1" x14ac:dyDescent="0.3">
      <c r="A20" s="14" t="s">
        <v>32</v>
      </c>
      <c r="B20" s="5" t="s">
        <v>5</v>
      </c>
      <c r="C20" s="5" t="s">
        <v>5</v>
      </c>
      <c r="D20" s="5" t="s">
        <v>5</v>
      </c>
      <c r="E20" s="5" t="s">
        <v>5</v>
      </c>
      <c r="F20" s="4" t="s">
        <v>3</v>
      </c>
      <c r="G20" s="4" t="s">
        <v>3</v>
      </c>
      <c r="H20" s="4" t="s">
        <v>3</v>
      </c>
      <c r="I20" s="5" t="s">
        <v>5</v>
      </c>
      <c r="J20" s="5" t="s">
        <v>5</v>
      </c>
      <c r="K20" s="5" t="s">
        <v>5</v>
      </c>
      <c r="L20" s="5" t="s">
        <v>5</v>
      </c>
      <c r="M20" s="4" t="s">
        <v>3</v>
      </c>
      <c r="N20" s="4" t="s">
        <v>3</v>
      </c>
      <c r="O20" s="4" t="s">
        <v>3</v>
      </c>
      <c r="P20" s="4" t="s">
        <v>3</v>
      </c>
      <c r="Q20" s="4" t="s">
        <v>3</v>
      </c>
      <c r="R20" s="5" t="s">
        <v>5</v>
      </c>
      <c r="S20" s="5" t="s">
        <v>5</v>
      </c>
      <c r="T20" s="4" t="s">
        <v>3</v>
      </c>
      <c r="U20" s="4" t="s">
        <v>3</v>
      </c>
      <c r="V20" s="4" t="s">
        <v>3</v>
      </c>
      <c r="W20" s="4" t="s">
        <v>3</v>
      </c>
      <c r="X20" s="4" t="s">
        <v>3</v>
      </c>
      <c r="Y20" s="5" t="s">
        <v>5</v>
      </c>
      <c r="Z20" s="5" t="s">
        <v>5</v>
      </c>
      <c r="AA20" s="4" t="s">
        <v>3</v>
      </c>
      <c r="AB20" s="10" t="s">
        <v>7</v>
      </c>
      <c r="AC20" s="10" t="s">
        <v>7</v>
      </c>
      <c r="AD20" s="10" t="s">
        <v>7</v>
      </c>
      <c r="AE20" s="10" t="s">
        <v>7</v>
      </c>
      <c r="AF20" s="10" t="s">
        <v>7</v>
      </c>
      <c r="AG20" s="16">
        <f t="shared" si="0"/>
        <v>14</v>
      </c>
      <c r="AH20" s="16">
        <f t="shared" si="1"/>
        <v>12</v>
      </c>
      <c r="AI20" s="16">
        <f t="shared" si="2"/>
        <v>5</v>
      </c>
      <c r="AJ20" s="73"/>
      <c r="AK20" s="65"/>
      <c r="AL20" s="65"/>
      <c r="AM20" s="1"/>
    </row>
    <row r="21" spans="1:39" ht="16.149999999999999" customHeight="1" thickBot="1" x14ac:dyDescent="0.3">
      <c r="A21" s="59" t="s">
        <v>33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  <c r="AG21" s="18">
        <f>SUM(AG11:AG20)-AG16</f>
        <v>161</v>
      </c>
      <c r="AH21" s="18">
        <f>SUM(AH11:AH20)-AH16</f>
        <v>67</v>
      </c>
      <c r="AI21" s="18">
        <f>SUM(AI11:AI20)-AI16</f>
        <v>38</v>
      </c>
      <c r="AJ21" s="19" t="s">
        <v>34</v>
      </c>
      <c r="AK21" s="13">
        <f>AK11+AK13+AK16+AK19</f>
        <v>161</v>
      </c>
      <c r="AL21" s="13">
        <f>AK21/5</f>
        <v>32.200000000000003</v>
      </c>
      <c r="AM21" s="1"/>
    </row>
    <row r="22" spans="1:39" ht="16.149999999999999" customHeight="1" thickBot="1" x14ac:dyDescent="0.3">
      <c r="A22" s="59" t="s">
        <v>35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1"/>
      <c r="AG22" s="18">
        <f>SUM(AG11:AG20)-AG17</f>
        <v>166</v>
      </c>
      <c r="AH22" s="18">
        <f>SUM(AH11:AH20)-AH17</f>
        <v>71</v>
      </c>
      <c r="AI22" s="18">
        <f>SUM(AI11:AI20)-AI17</f>
        <v>29</v>
      </c>
      <c r="AJ22" s="20" t="s">
        <v>36</v>
      </c>
      <c r="AK22" s="13">
        <f>AK11+AK13+AK17+AK19</f>
        <v>166</v>
      </c>
      <c r="AL22" s="13">
        <f>AK22/5</f>
        <v>33.200000000000003</v>
      </c>
      <c r="AM22" s="1"/>
    </row>
    <row r="23" spans="1:39" ht="6" customHeight="1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3"/>
      <c r="AH23" s="33"/>
      <c r="AI23" s="33"/>
      <c r="AJ23" s="39"/>
      <c r="AK23" s="37"/>
      <c r="AL23" s="37"/>
      <c r="AM23" s="1"/>
    </row>
    <row r="24" spans="1:39" ht="16.5" customHeight="1" thickBot="1" x14ac:dyDescent="0.3">
      <c r="A24" s="71" t="s">
        <v>61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1"/>
    </row>
    <row r="25" spans="1:39" ht="16.149999999999999" customHeight="1" thickBot="1" x14ac:dyDescent="0.3">
      <c r="A25" s="65" t="s">
        <v>11</v>
      </c>
      <c r="B25" s="65" t="s">
        <v>12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 t="s">
        <v>13</v>
      </c>
      <c r="AH25" s="65"/>
      <c r="AI25" s="65"/>
      <c r="AJ25" s="72" t="s">
        <v>14</v>
      </c>
      <c r="AK25" s="72"/>
      <c r="AL25" s="72"/>
      <c r="AM25" s="1"/>
    </row>
    <row r="26" spans="1:39" ht="16.149999999999999" customHeight="1" thickBot="1" x14ac:dyDescent="0.3">
      <c r="A26" s="65"/>
      <c r="B26" s="12">
        <v>1</v>
      </c>
      <c r="C26" s="12">
        <v>2</v>
      </c>
      <c r="D26" s="12">
        <v>3</v>
      </c>
      <c r="E26" s="12">
        <v>4</v>
      </c>
      <c r="F26" s="12">
        <v>5</v>
      </c>
      <c r="G26" s="12">
        <v>6</v>
      </c>
      <c r="H26" s="12">
        <v>7</v>
      </c>
      <c r="I26" s="12">
        <v>8</v>
      </c>
      <c r="J26" s="12">
        <v>9</v>
      </c>
      <c r="K26" s="12">
        <v>10</v>
      </c>
      <c r="L26" s="12">
        <v>11</v>
      </c>
      <c r="M26" s="12">
        <v>12</v>
      </c>
      <c r="N26" s="12">
        <v>13</v>
      </c>
      <c r="O26" s="12">
        <v>14</v>
      </c>
      <c r="P26" s="12">
        <v>15</v>
      </c>
      <c r="Q26" s="12">
        <v>16</v>
      </c>
      <c r="R26" s="12">
        <v>17</v>
      </c>
      <c r="S26" s="12">
        <v>18</v>
      </c>
      <c r="T26" s="12">
        <v>19</v>
      </c>
      <c r="U26" s="12">
        <v>20</v>
      </c>
      <c r="V26" s="12">
        <v>21</v>
      </c>
      <c r="W26" s="12">
        <v>22</v>
      </c>
      <c r="X26" s="12">
        <v>23</v>
      </c>
      <c r="Y26" s="12">
        <v>24</v>
      </c>
      <c r="Z26" s="12">
        <v>25</v>
      </c>
      <c r="AA26" s="12">
        <v>26</v>
      </c>
      <c r="AB26" s="12">
        <v>27</v>
      </c>
      <c r="AC26" s="12">
        <v>28</v>
      </c>
      <c r="AD26" s="12">
        <v>29</v>
      </c>
      <c r="AE26" s="12">
        <v>30</v>
      </c>
      <c r="AF26" s="12">
        <v>31</v>
      </c>
      <c r="AG26" s="12" t="s">
        <v>15</v>
      </c>
      <c r="AH26" s="12" t="s">
        <v>16</v>
      </c>
      <c r="AI26" s="12" t="s">
        <v>17</v>
      </c>
      <c r="AJ26" s="41" t="s">
        <v>18</v>
      </c>
      <c r="AK26" s="41" t="s">
        <v>19</v>
      </c>
      <c r="AL26" s="12" t="s">
        <v>20</v>
      </c>
    </row>
    <row r="27" spans="1:39" ht="16.149999999999999" customHeight="1" thickBot="1" x14ac:dyDescent="0.3">
      <c r="A27" s="14" t="s">
        <v>21</v>
      </c>
      <c r="B27" s="5" t="s">
        <v>5</v>
      </c>
      <c r="C27" s="4" t="s">
        <v>3</v>
      </c>
      <c r="D27" s="4" t="s">
        <v>3</v>
      </c>
      <c r="E27" s="4" t="s">
        <v>3</v>
      </c>
      <c r="F27" s="4" t="s">
        <v>3</v>
      </c>
      <c r="G27" s="4" t="s">
        <v>3</v>
      </c>
      <c r="H27" s="5" t="s">
        <v>5</v>
      </c>
      <c r="I27" s="5" t="s">
        <v>5</v>
      </c>
      <c r="J27" s="4" t="s">
        <v>3</v>
      </c>
      <c r="K27" s="4" t="s">
        <v>3</v>
      </c>
      <c r="L27" s="4" t="s">
        <v>3</v>
      </c>
      <c r="M27" s="4" t="s">
        <v>3</v>
      </c>
      <c r="N27" s="4" t="s">
        <v>3</v>
      </c>
      <c r="O27" s="5" t="s">
        <v>5</v>
      </c>
      <c r="P27" s="5" t="s">
        <v>5</v>
      </c>
      <c r="Q27" s="4" t="s">
        <v>3</v>
      </c>
      <c r="R27" s="4" t="s">
        <v>3</v>
      </c>
      <c r="S27" s="4" t="s">
        <v>3</v>
      </c>
      <c r="T27" s="4" t="s">
        <v>3</v>
      </c>
      <c r="U27" s="4" t="s">
        <v>3</v>
      </c>
      <c r="V27" s="5" t="s">
        <v>5</v>
      </c>
      <c r="W27" s="5" t="s">
        <v>5</v>
      </c>
      <c r="X27" s="4" t="s">
        <v>3</v>
      </c>
      <c r="Y27" s="4" t="s">
        <v>3</v>
      </c>
      <c r="Z27" s="4" t="s">
        <v>3</v>
      </c>
      <c r="AA27" s="4" t="s">
        <v>3</v>
      </c>
      <c r="AB27" s="4" t="s">
        <v>3</v>
      </c>
      <c r="AC27" s="5" t="s">
        <v>5</v>
      </c>
      <c r="AD27" s="5" t="s">
        <v>5</v>
      </c>
      <c r="AE27" s="4" t="s">
        <v>3</v>
      </c>
      <c r="AF27" s="15"/>
      <c r="AG27" s="16">
        <f>COUNTIF(B27:AF27,"У")</f>
        <v>21</v>
      </c>
      <c r="AH27" s="16">
        <f>COUNTIF(B27:AF27,"В")</f>
        <v>9</v>
      </c>
      <c r="AI27" s="16">
        <f>COUNTIF(B27:AF27,"К")</f>
        <v>0</v>
      </c>
      <c r="AJ27" s="64" t="s">
        <v>22</v>
      </c>
      <c r="AK27" s="65">
        <f>AG27+AG28</f>
        <v>40</v>
      </c>
      <c r="AL27" s="65">
        <f>AK27/5</f>
        <v>8</v>
      </c>
      <c r="AM27" s="1"/>
    </row>
    <row r="28" spans="1:39" ht="16.149999999999999" customHeight="1" thickBot="1" x14ac:dyDescent="0.3">
      <c r="A28" s="14" t="s">
        <v>23</v>
      </c>
      <c r="B28" s="4" t="s">
        <v>3</v>
      </c>
      <c r="C28" s="4" t="s">
        <v>3</v>
      </c>
      <c r="D28" s="4" t="s">
        <v>3</v>
      </c>
      <c r="E28" s="4" t="s">
        <v>3</v>
      </c>
      <c r="F28" s="5" t="s">
        <v>5</v>
      </c>
      <c r="G28" s="5" t="s">
        <v>5</v>
      </c>
      <c r="H28" s="4" t="s">
        <v>3</v>
      </c>
      <c r="I28" s="4" t="s">
        <v>3</v>
      </c>
      <c r="J28" s="4" t="s">
        <v>3</v>
      </c>
      <c r="K28" s="4" t="s">
        <v>3</v>
      </c>
      <c r="L28" s="4" t="s">
        <v>3</v>
      </c>
      <c r="M28" s="5" t="s">
        <v>5</v>
      </c>
      <c r="N28" s="5" t="s">
        <v>5</v>
      </c>
      <c r="O28" s="4" t="s">
        <v>3</v>
      </c>
      <c r="P28" s="4" t="s">
        <v>3</v>
      </c>
      <c r="Q28" s="4" t="s">
        <v>3</v>
      </c>
      <c r="R28" s="4" t="s">
        <v>3</v>
      </c>
      <c r="S28" s="4" t="s">
        <v>3</v>
      </c>
      <c r="T28" s="5" t="s">
        <v>5</v>
      </c>
      <c r="U28" s="5" t="s">
        <v>5</v>
      </c>
      <c r="V28" s="4" t="s">
        <v>3</v>
      </c>
      <c r="W28" s="4" t="s">
        <v>3</v>
      </c>
      <c r="X28" s="4" t="s">
        <v>3</v>
      </c>
      <c r="Y28" s="4" t="s">
        <v>3</v>
      </c>
      <c r="Z28" s="4" t="s">
        <v>3</v>
      </c>
      <c r="AA28" s="5" t="s">
        <v>5</v>
      </c>
      <c r="AB28" s="5" t="s">
        <v>5</v>
      </c>
      <c r="AC28" s="10" t="s">
        <v>7</v>
      </c>
      <c r="AD28" s="10" t="s">
        <v>7</v>
      </c>
      <c r="AE28" s="10" t="s">
        <v>7</v>
      </c>
      <c r="AF28" s="10" t="s">
        <v>7</v>
      </c>
      <c r="AG28" s="16">
        <f>COUNTIF(B28:AB28,"У")</f>
        <v>19</v>
      </c>
      <c r="AH28" s="16">
        <f>COUNTIF(B28:AB28,"В")</f>
        <v>8</v>
      </c>
      <c r="AI28" s="16">
        <f>COUNTIF(B28:AB28,"К")</f>
        <v>0</v>
      </c>
      <c r="AJ28" s="64"/>
      <c r="AK28" s="65"/>
      <c r="AL28" s="65"/>
      <c r="AM28" s="1"/>
    </row>
    <row r="29" spans="1:39" ht="16.149999999999999" customHeight="1" thickBot="1" x14ac:dyDescent="0.3">
      <c r="A29" s="14" t="s">
        <v>24</v>
      </c>
      <c r="B29" s="10" t="s">
        <v>7</v>
      </c>
      <c r="C29" s="10" t="s">
        <v>7</v>
      </c>
      <c r="D29" s="10" t="s">
        <v>7</v>
      </c>
      <c r="E29" s="10" t="s">
        <v>7</v>
      </c>
      <c r="F29" s="4" t="s">
        <v>3</v>
      </c>
      <c r="G29" s="4" t="s">
        <v>3</v>
      </c>
      <c r="H29" s="4" t="s">
        <v>3</v>
      </c>
      <c r="I29" s="4" t="s">
        <v>3</v>
      </c>
      <c r="J29" s="5" t="s">
        <v>5</v>
      </c>
      <c r="K29" s="5" t="s">
        <v>5</v>
      </c>
      <c r="L29" s="4" t="s">
        <v>3</v>
      </c>
      <c r="M29" s="4" t="s">
        <v>3</v>
      </c>
      <c r="N29" s="4" t="s">
        <v>3</v>
      </c>
      <c r="O29" s="4" t="s">
        <v>3</v>
      </c>
      <c r="P29" s="4" t="s">
        <v>3</v>
      </c>
      <c r="Q29" s="5" t="s">
        <v>5</v>
      </c>
      <c r="R29" s="5" t="s">
        <v>5</v>
      </c>
      <c r="S29" s="4" t="s">
        <v>3</v>
      </c>
      <c r="T29" s="4" t="s">
        <v>3</v>
      </c>
      <c r="U29" s="4" t="s">
        <v>3</v>
      </c>
      <c r="V29" s="4" t="s">
        <v>3</v>
      </c>
      <c r="W29" s="4" t="s">
        <v>3</v>
      </c>
      <c r="X29" s="5" t="s">
        <v>5</v>
      </c>
      <c r="Y29" s="5" t="s">
        <v>5</v>
      </c>
      <c r="Z29" s="4" t="s">
        <v>3</v>
      </c>
      <c r="AA29" s="4" t="s">
        <v>3</v>
      </c>
      <c r="AB29" s="4" t="s">
        <v>3</v>
      </c>
      <c r="AC29" s="4" t="s">
        <v>3</v>
      </c>
      <c r="AD29" s="4" t="s">
        <v>3</v>
      </c>
      <c r="AE29" s="5" t="s">
        <v>5</v>
      </c>
      <c r="AF29" s="15"/>
      <c r="AG29" s="16">
        <f t="shared" ref="AG29:AG30" si="3">COUNTIF(B29:AF29,"У")</f>
        <v>19</v>
      </c>
      <c r="AH29" s="16">
        <f t="shared" ref="AH29:AH30" si="4">COUNTIF(B29:AF29,"В")</f>
        <v>7</v>
      </c>
      <c r="AI29" s="16">
        <f t="shared" ref="AI29:AI30" si="5">COUNTIF(B29:AF29,"К")</f>
        <v>4</v>
      </c>
      <c r="AJ29" s="21" t="s">
        <v>25</v>
      </c>
      <c r="AK29" s="22">
        <f>AG29+AG30</f>
        <v>40</v>
      </c>
      <c r="AL29" s="23">
        <v>8</v>
      </c>
      <c r="AM29" s="1"/>
    </row>
    <row r="30" spans="1:39" ht="16.149999999999999" customHeight="1" thickBot="1" x14ac:dyDescent="0.3">
      <c r="A30" s="14" t="s">
        <v>26</v>
      </c>
      <c r="B30" s="5" t="s">
        <v>5</v>
      </c>
      <c r="C30" s="4" t="s">
        <v>3</v>
      </c>
      <c r="D30" s="4" t="s">
        <v>3</v>
      </c>
      <c r="E30" s="4" t="s">
        <v>3</v>
      </c>
      <c r="F30" s="4" t="s">
        <v>3</v>
      </c>
      <c r="G30" s="4" t="s">
        <v>3</v>
      </c>
      <c r="H30" s="5" t="s">
        <v>5</v>
      </c>
      <c r="I30" s="5" t="s">
        <v>5</v>
      </c>
      <c r="J30" s="4" t="s">
        <v>3</v>
      </c>
      <c r="K30" s="4" t="s">
        <v>3</v>
      </c>
      <c r="L30" s="4" t="s">
        <v>3</v>
      </c>
      <c r="M30" s="4" t="s">
        <v>3</v>
      </c>
      <c r="N30" s="4" t="s">
        <v>3</v>
      </c>
      <c r="O30" s="5" t="s">
        <v>5</v>
      </c>
      <c r="P30" s="5" t="s">
        <v>5</v>
      </c>
      <c r="Q30" s="4" t="s">
        <v>3</v>
      </c>
      <c r="R30" s="4" t="s">
        <v>3</v>
      </c>
      <c r="S30" s="4" t="s">
        <v>3</v>
      </c>
      <c r="T30" s="4" t="s">
        <v>3</v>
      </c>
      <c r="U30" s="4" t="s">
        <v>3</v>
      </c>
      <c r="V30" s="5" t="s">
        <v>5</v>
      </c>
      <c r="W30" s="5" t="s">
        <v>5</v>
      </c>
      <c r="X30" s="4" t="s">
        <v>3</v>
      </c>
      <c r="Y30" s="4" t="s">
        <v>3</v>
      </c>
      <c r="Z30" s="4" t="s">
        <v>3</v>
      </c>
      <c r="AA30" s="4" t="s">
        <v>3</v>
      </c>
      <c r="AB30" s="4" t="s">
        <v>3</v>
      </c>
      <c r="AC30" s="4" t="s">
        <v>3</v>
      </c>
      <c r="AD30" s="10" t="s">
        <v>7</v>
      </c>
      <c r="AE30" s="10" t="s">
        <v>7</v>
      </c>
      <c r="AF30" s="10" t="s">
        <v>7</v>
      </c>
      <c r="AG30" s="16">
        <f t="shared" si="3"/>
        <v>21</v>
      </c>
      <c r="AH30" s="16">
        <f t="shared" si="4"/>
        <v>7</v>
      </c>
      <c r="AI30" s="16">
        <f t="shared" si="5"/>
        <v>3</v>
      </c>
      <c r="AJ30" s="24" t="s">
        <v>37</v>
      </c>
      <c r="AK30" s="13">
        <f>AK27+AK29</f>
        <v>80</v>
      </c>
      <c r="AL30" s="25">
        <v>16</v>
      </c>
      <c r="AM30" s="1"/>
    </row>
    <row r="31" spans="1:39" ht="16.149999999999999" customHeight="1" thickBot="1" x14ac:dyDescent="0.3">
      <c r="A31" s="14" t="s">
        <v>27</v>
      </c>
      <c r="B31" s="10" t="s">
        <v>7</v>
      </c>
      <c r="C31" s="10" t="s">
        <v>7</v>
      </c>
      <c r="D31" s="10" t="s">
        <v>7</v>
      </c>
      <c r="E31" s="10" t="s">
        <v>7</v>
      </c>
      <c r="F31" s="10" t="s">
        <v>7</v>
      </c>
      <c r="G31" s="10" t="s">
        <v>7</v>
      </c>
      <c r="H31" s="10" t="s">
        <v>7</v>
      </c>
      <c r="I31" s="10" t="s">
        <v>7</v>
      </c>
      <c r="J31" s="4" t="s">
        <v>3</v>
      </c>
      <c r="K31" s="4" t="s">
        <v>3</v>
      </c>
      <c r="L31" s="5" t="s">
        <v>5</v>
      </c>
      <c r="M31" s="5" t="s">
        <v>5</v>
      </c>
      <c r="N31" s="4" t="s">
        <v>3</v>
      </c>
      <c r="O31" s="4" t="s">
        <v>3</v>
      </c>
      <c r="P31" s="4" t="s">
        <v>3</v>
      </c>
      <c r="Q31" s="4" t="s">
        <v>3</v>
      </c>
      <c r="R31" s="4" t="s">
        <v>3</v>
      </c>
      <c r="S31" s="5" t="s">
        <v>5</v>
      </c>
      <c r="T31" s="5" t="s">
        <v>5</v>
      </c>
      <c r="U31" s="4" t="s">
        <v>3</v>
      </c>
      <c r="V31" s="4" t="s">
        <v>3</v>
      </c>
      <c r="W31" s="4" t="s">
        <v>3</v>
      </c>
      <c r="X31" s="4" t="s">
        <v>3</v>
      </c>
      <c r="Y31" s="4" t="s">
        <v>3</v>
      </c>
      <c r="Z31" s="5" t="s">
        <v>5</v>
      </c>
      <c r="AA31" s="5" t="s">
        <v>5</v>
      </c>
      <c r="AB31" s="4" t="s">
        <v>3</v>
      </c>
      <c r="AC31" s="4" t="s">
        <v>3</v>
      </c>
      <c r="AD31" s="4" t="s">
        <v>3</v>
      </c>
      <c r="AE31" s="4" t="s">
        <v>3</v>
      </c>
      <c r="AF31" s="4" t="s">
        <v>3</v>
      </c>
      <c r="AG31" s="16">
        <v>15</v>
      </c>
      <c r="AH31" s="16">
        <f>COUNTIF(B31:AC31,"В")</f>
        <v>6</v>
      </c>
      <c r="AI31" s="16">
        <f>COUNTIF(B31:AC31,"К")</f>
        <v>8</v>
      </c>
      <c r="AJ31" s="66" t="s">
        <v>38</v>
      </c>
      <c r="AK31" s="68">
        <v>50</v>
      </c>
      <c r="AL31" s="58">
        <v>10</v>
      </c>
      <c r="AM31" s="1"/>
    </row>
    <row r="32" spans="1:39" ht="16.149999999999999" customHeight="1" thickBot="1" x14ac:dyDescent="0.3">
      <c r="A32" s="14" t="s">
        <v>39</v>
      </c>
      <c r="B32" s="5" t="s">
        <v>5</v>
      </c>
      <c r="C32" s="5" t="s">
        <v>5</v>
      </c>
      <c r="D32" s="4" t="s">
        <v>3</v>
      </c>
      <c r="E32" s="4" t="s">
        <v>3</v>
      </c>
      <c r="F32" s="4" t="s">
        <v>3</v>
      </c>
      <c r="G32" s="4" t="s">
        <v>3</v>
      </c>
      <c r="H32" s="4" t="s">
        <v>3</v>
      </c>
      <c r="I32" s="5" t="s">
        <v>5</v>
      </c>
      <c r="J32" s="5" t="s">
        <v>5</v>
      </c>
      <c r="K32" s="4" t="s">
        <v>3</v>
      </c>
      <c r="L32" s="4" t="s">
        <v>3</v>
      </c>
      <c r="M32" s="4" t="s">
        <v>3</v>
      </c>
      <c r="N32" s="4" t="s">
        <v>3</v>
      </c>
      <c r="O32" s="4" t="s">
        <v>3</v>
      </c>
      <c r="P32" s="5" t="s">
        <v>5</v>
      </c>
      <c r="Q32" s="5" t="s">
        <v>5</v>
      </c>
      <c r="R32" s="4" t="s">
        <v>3</v>
      </c>
      <c r="S32" s="4" t="s">
        <v>3</v>
      </c>
      <c r="T32" s="4" t="s">
        <v>3</v>
      </c>
      <c r="U32" s="4" t="s">
        <v>3</v>
      </c>
      <c r="V32" s="4" t="s">
        <v>3</v>
      </c>
      <c r="W32" s="5" t="s">
        <v>5</v>
      </c>
      <c r="X32" s="5" t="s">
        <v>5</v>
      </c>
      <c r="Y32" s="4" t="s">
        <v>3</v>
      </c>
      <c r="Z32" s="4" t="s">
        <v>3</v>
      </c>
      <c r="AA32" s="4" t="s">
        <v>3</v>
      </c>
      <c r="AB32" s="4" t="s">
        <v>3</v>
      </c>
      <c r="AC32" s="4" t="s">
        <v>3</v>
      </c>
      <c r="AD32" s="15"/>
      <c r="AE32" s="15"/>
      <c r="AF32" s="15"/>
      <c r="AG32" s="16">
        <f t="shared" ref="AG32" si="6">COUNTIF(B32:AF32,"У")</f>
        <v>20</v>
      </c>
      <c r="AH32" s="16">
        <f t="shared" ref="AH32" si="7">COUNTIF(B32:AF32,"В")</f>
        <v>8</v>
      </c>
      <c r="AI32" s="16">
        <f t="shared" ref="AI32" si="8">COUNTIF(B32:AF32,"К")</f>
        <v>0</v>
      </c>
      <c r="AJ32" s="66"/>
      <c r="AK32" s="68"/>
      <c r="AL32" s="58"/>
      <c r="AM32" s="1"/>
    </row>
    <row r="33" spans="1:40" ht="16.149999999999999" customHeight="1" thickBot="1" x14ac:dyDescent="0.3">
      <c r="A33" s="14" t="s">
        <v>29</v>
      </c>
      <c r="B33" s="5" t="s">
        <v>5</v>
      </c>
      <c r="C33" s="5" t="s">
        <v>5</v>
      </c>
      <c r="D33" s="4" t="s">
        <v>3</v>
      </c>
      <c r="E33" s="4" t="s">
        <v>3</v>
      </c>
      <c r="F33" s="4" t="s">
        <v>3</v>
      </c>
      <c r="G33" s="4" t="s">
        <v>3</v>
      </c>
      <c r="H33" s="4" t="s">
        <v>3</v>
      </c>
      <c r="I33" s="5" t="s">
        <v>5</v>
      </c>
      <c r="J33" s="5" t="s">
        <v>5</v>
      </c>
      <c r="K33" s="4" t="s">
        <v>3</v>
      </c>
      <c r="L33" s="4" t="s">
        <v>3</v>
      </c>
      <c r="M33" s="4" t="s">
        <v>3</v>
      </c>
      <c r="N33" s="4" t="s">
        <v>3</v>
      </c>
      <c r="O33" s="4" t="s">
        <v>3</v>
      </c>
      <c r="P33" s="5" t="s">
        <v>5</v>
      </c>
      <c r="Q33" s="5" t="s">
        <v>5</v>
      </c>
      <c r="R33" s="4" t="s">
        <v>3</v>
      </c>
      <c r="S33" s="4" t="s">
        <v>3</v>
      </c>
      <c r="T33" s="4" t="s">
        <v>3</v>
      </c>
      <c r="U33" s="4" t="s">
        <v>3</v>
      </c>
      <c r="V33" s="4" t="s">
        <v>3</v>
      </c>
      <c r="W33" s="10" t="s">
        <v>7</v>
      </c>
      <c r="X33" s="10" t="s">
        <v>7</v>
      </c>
      <c r="Y33" s="10" t="s">
        <v>7</v>
      </c>
      <c r="Z33" s="10" t="s">
        <v>7</v>
      </c>
      <c r="AA33" s="10" t="s">
        <v>7</v>
      </c>
      <c r="AB33" s="10" t="s">
        <v>7</v>
      </c>
      <c r="AC33" s="10" t="s">
        <v>7</v>
      </c>
      <c r="AD33" s="10" t="s">
        <v>7</v>
      </c>
      <c r="AE33" s="10" t="s">
        <v>7</v>
      </c>
      <c r="AF33" s="4" t="s">
        <v>3</v>
      </c>
      <c r="AG33" s="16">
        <f>COUNTIF(B33:AE33,"У")</f>
        <v>15</v>
      </c>
      <c r="AH33" s="16">
        <f>COUNTIF(B33:AE33,"В")</f>
        <v>6</v>
      </c>
      <c r="AI33" s="16">
        <f>COUNTIF(B33:AE33,"К")</f>
        <v>9</v>
      </c>
      <c r="AJ33" s="67"/>
      <c r="AK33" s="69"/>
      <c r="AL33" s="70"/>
      <c r="AM33" s="1"/>
    </row>
    <row r="34" spans="1:40" ht="16.149999999999999" customHeight="1" thickBot="1" x14ac:dyDescent="0.3">
      <c r="A34" s="14" t="s">
        <v>30</v>
      </c>
      <c r="B34" s="4" t="s">
        <v>3</v>
      </c>
      <c r="C34" s="4" t="s">
        <v>3</v>
      </c>
      <c r="D34" s="4" t="s">
        <v>3</v>
      </c>
      <c r="E34" s="4" t="s">
        <v>3</v>
      </c>
      <c r="F34" s="5" t="s">
        <v>5</v>
      </c>
      <c r="G34" s="5" t="s">
        <v>5</v>
      </c>
      <c r="H34" s="4" t="s">
        <v>3</v>
      </c>
      <c r="I34" s="4" t="s">
        <v>3</v>
      </c>
      <c r="J34" s="4" t="s">
        <v>3</v>
      </c>
      <c r="K34" s="4" t="s">
        <v>3</v>
      </c>
      <c r="L34" s="4" t="s">
        <v>3</v>
      </c>
      <c r="M34" s="5" t="s">
        <v>5</v>
      </c>
      <c r="N34" s="5" t="s">
        <v>5</v>
      </c>
      <c r="O34" s="4" t="s">
        <v>3</v>
      </c>
      <c r="P34" s="4" t="s">
        <v>3</v>
      </c>
      <c r="Q34" s="4" t="s">
        <v>3</v>
      </c>
      <c r="R34" s="4" t="s">
        <v>3</v>
      </c>
      <c r="S34" s="4" t="s">
        <v>3</v>
      </c>
      <c r="T34" s="5" t="s">
        <v>5</v>
      </c>
      <c r="U34" s="5" t="s">
        <v>5</v>
      </c>
      <c r="V34" s="4" t="s">
        <v>3</v>
      </c>
      <c r="W34" s="4" t="s">
        <v>3</v>
      </c>
      <c r="X34" s="4" t="s">
        <v>3</v>
      </c>
      <c r="Y34" s="4" t="s">
        <v>3</v>
      </c>
      <c r="Z34" s="4" t="s">
        <v>3</v>
      </c>
      <c r="AA34" s="5" t="s">
        <v>5</v>
      </c>
      <c r="AB34" s="5" t="s">
        <v>5</v>
      </c>
      <c r="AC34" s="4" t="s">
        <v>3</v>
      </c>
      <c r="AD34" s="4" t="s">
        <v>3</v>
      </c>
      <c r="AE34" s="4" t="s">
        <v>3</v>
      </c>
      <c r="AF34" s="15"/>
      <c r="AG34" s="16">
        <f>COUNTIF(B34:AF34,"У")</f>
        <v>22</v>
      </c>
      <c r="AH34" s="16">
        <f>COUNTIF(B34:AF34,"В")</f>
        <v>8</v>
      </c>
      <c r="AI34" s="16">
        <f>COUNTIF(B34:AF34,"К")</f>
        <v>0</v>
      </c>
      <c r="AJ34" s="53" t="s">
        <v>31</v>
      </c>
      <c r="AK34" s="55">
        <v>35</v>
      </c>
      <c r="AL34" s="57">
        <v>7</v>
      </c>
      <c r="AM34" s="1"/>
    </row>
    <row r="35" spans="1:40" ht="16.149999999999999" customHeight="1" thickBot="1" x14ac:dyDescent="0.3">
      <c r="A35" s="14" t="s">
        <v>32</v>
      </c>
      <c r="B35" s="5" t="s">
        <v>5</v>
      </c>
      <c r="C35" s="5" t="s">
        <v>5</v>
      </c>
      <c r="D35" s="5" t="s">
        <v>5</v>
      </c>
      <c r="E35" s="5" t="s">
        <v>5</v>
      </c>
      <c r="F35" s="4" t="s">
        <v>3</v>
      </c>
      <c r="G35" s="4" t="s">
        <v>3</v>
      </c>
      <c r="H35" s="4" t="s">
        <v>3</v>
      </c>
      <c r="I35" s="5" t="s">
        <v>5</v>
      </c>
      <c r="J35" s="5" t="s">
        <v>5</v>
      </c>
      <c r="K35" s="5" t="s">
        <v>5</v>
      </c>
      <c r="L35" s="5" t="s">
        <v>5</v>
      </c>
      <c r="M35" s="4" t="s">
        <v>3</v>
      </c>
      <c r="N35" s="4" t="s">
        <v>3</v>
      </c>
      <c r="O35" s="4" t="s">
        <v>3</v>
      </c>
      <c r="P35" s="4" t="s">
        <v>3</v>
      </c>
      <c r="Q35" s="4" t="s">
        <v>3</v>
      </c>
      <c r="R35" s="5" t="s">
        <v>5</v>
      </c>
      <c r="S35" s="5" t="s">
        <v>5</v>
      </c>
      <c r="T35" s="4" t="s">
        <v>3</v>
      </c>
      <c r="U35" s="4" t="s">
        <v>3</v>
      </c>
      <c r="V35" s="4" t="s">
        <v>3</v>
      </c>
      <c r="W35" s="4" t="s">
        <v>3</v>
      </c>
      <c r="X35" s="4" t="s">
        <v>3</v>
      </c>
      <c r="Y35" s="5" t="s">
        <v>5</v>
      </c>
      <c r="Z35" s="5" t="s">
        <v>5</v>
      </c>
      <c r="AA35" s="4" t="s">
        <v>3</v>
      </c>
      <c r="AB35" s="10" t="s">
        <v>7</v>
      </c>
      <c r="AC35" s="10" t="s">
        <v>7</v>
      </c>
      <c r="AD35" s="10" t="s">
        <v>7</v>
      </c>
      <c r="AE35" s="10" t="s">
        <v>7</v>
      </c>
      <c r="AF35" s="10" t="s">
        <v>7</v>
      </c>
      <c r="AG35" s="16">
        <f t="shared" ref="AG35" si="9">COUNTIF(B35:AF35,"У")</f>
        <v>14</v>
      </c>
      <c r="AH35" s="16">
        <f t="shared" ref="AH35" si="10">COUNTIF(B35:AF35,"В")</f>
        <v>12</v>
      </c>
      <c r="AI35" s="16">
        <f t="shared" ref="AI35" si="11">COUNTIF(B35:AF35,"К")</f>
        <v>5</v>
      </c>
      <c r="AJ35" s="54"/>
      <c r="AK35" s="56"/>
      <c r="AL35" s="58"/>
      <c r="AM35" s="1"/>
    </row>
    <row r="36" spans="1:40" ht="16.149999999999999" customHeight="1" thickBot="1" x14ac:dyDescent="0.3">
      <c r="A36" s="14" t="s">
        <v>62</v>
      </c>
      <c r="B36" s="5" t="s">
        <v>5</v>
      </c>
      <c r="C36" s="5" t="s">
        <v>5</v>
      </c>
      <c r="D36" s="5" t="s">
        <v>5</v>
      </c>
      <c r="E36" s="5" t="s">
        <v>5</v>
      </c>
      <c r="F36" s="4" t="s">
        <v>3</v>
      </c>
      <c r="G36" s="4" t="s">
        <v>3</v>
      </c>
      <c r="H36" s="4" t="s">
        <v>3</v>
      </c>
      <c r="I36" s="5" t="s">
        <v>5</v>
      </c>
      <c r="J36" s="5" t="s">
        <v>5</v>
      </c>
      <c r="K36" s="5" t="s">
        <v>5</v>
      </c>
      <c r="L36" s="5" t="s">
        <v>5</v>
      </c>
      <c r="M36" s="4" t="s">
        <v>3</v>
      </c>
      <c r="N36" s="4" t="s">
        <v>3</v>
      </c>
      <c r="O36" s="4" t="s">
        <v>3</v>
      </c>
      <c r="P36" s="4" t="s">
        <v>3</v>
      </c>
      <c r="Q36" s="4" t="s">
        <v>3</v>
      </c>
      <c r="R36" s="5" t="s">
        <v>5</v>
      </c>
      <c r="S36" s="5" t="s">
        <v>5</v>
      </c>
      <c r="T36" s="4" t="s">
        <v>3</v>
      </c>
      <c r="U36" s="4" t="s">
        <v>3</v>
      </c>
      <c r="V36" s="4" t="s">
        <v>3</v>
      </c>
      <c r="W36" s="4" t="s">
        <v>3</v>
      </c>
      <c r="X36" s="4" t="s">
        <v>3</v>
      </c>
      <c r="Y36" s="5" t="s">
        <v>5</v>
      </c>
      <c r="Z36" s="5" t="s">
        <v>5</v>
      </c>
      <c r="AA36" s="11" t="s">
        <v>42</v>
      </c>
      <c r="AB36" s="11" t="s">
        <v>42</v>
      </c>
      <c r="AC36" s="11" t="s">
        <v>42</v>
      </c>
      <c r="AD36" s="11" t="s">
        <v>42</v>
      </c>
      <c r="AE36" s="11" t="s">
        <v>42</v>
      </c>
      <c r="AF36" s="11" t="s">
        <v>42</v>
      </c>
      <c r="AG36" s="16">
        <v>13</v>
      </c>
      <c r="AH36" s="16">
        <v>12</v>
      </c>
      <c r="AI36" s="44">
        <v>0</v>
      </c>
      <c r="AJ36" s="54"/>
      <c r="AK36" s="56"/>
      <c r="AL36" s="58"/>
      <c r="AM36" s="1"/>
    </row>
    <row r="37" spans="1:40" ht="20.25" customHeight="1" thickBot="1" x14ac:dyDescent="0.3">
      <c r="A37" s="59" t="s">
        <v>40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1"/>
      <c r="AG37" s="27">
        <v>165</v>
      </c>
      <c r="AH37" s="43">
        <v>71</v>
      </c>
      <c r="AI37" s="26">
        <f>SUM(AI27:AI36)</f>
        <v>29</v>
      </c>
      <c r="AJ37" s="19" t="s">
        <v>41</v>
      </c>
      <c r="AK37" s="40">
        <v>165</v>
      </c>
      <c r="AL37" s="46">
        <v>33</v>
      </c>
      <c r="AM37" s="47"/>
      <c r="AN37" s="48"/>
    </row>
    <row r="38" spans="1:40" ht="16.149999999999999" customHeight="1" thickBot="1" x14ac:dyDescent="0.3">
      <c r="A38" s="14" t="s">
        <v>63</v>
      </c>
      <c r="B38" s="11" t="s">
        <v>42</v>
      </c>
      <c r="C38" s="11" t="s">
        <v>42</v>
      </c>
      <c r="D38" s="11" t="s">
        <v>42</v>
      </c>
      <c r="E38" s="11" t="s">
        <v>42</v>
      </c>
      <c r="F38" s="11" t="s">
        <v>42</v>
      </c>
      <c r="G38" s="11" t="s">
        <v>42</v>
      </c>
      <c r="H38" s="11" t="s">
        <v>42</v>
      </c>
      <c r="I38" s="11" t="s">
        <v>42</v>
      </c>
      <c r="J38" s="11" t="s">
        <v>42</v>
      </c>
      <c r="K38" s="11" t="s">
        <v>42</v>
      </c>
      <c r="L38" s="11" t="s">
        <v>42</v>
      </c>
      <c r="M38" s="11" t="s">
        <v>42</v>
      </c>
      <c r="N38" s="11" t="s">
        <v>42</v>
      </c>
      <c r="O38" s="11" t="s">
        <v>42</v>
      </c>
      <c r="P38" s="11" t="s">
        <v>42</v>
      </c>
      <c r="Q38" s="11" t="s">
        <v>42</v>
      </c>
      <c r="R38" s="11" t="s">
        <v>42</v>
      </c>
      <c r="S38" s="11" t="s">
        <v>42</v>
      </c>
      <c r="T38" s="11" t="s">
        <v>42</v>
      </c>
      <c r="U38" s="11" t="s">
        <v>42</v>
      </c>
      <c r="V38" s="11" t="s">
        <v>42</v>
      </c>
      <c r="W38" s="11" t="s">
        <v>42</v>
      </c>
      <c r="X38" s="11" t="s">
        <v>42</v>
      </c>
      <c r="Y38" s="11" t="s">
        <v>42</v>
      </c>
      <c r="Z38" s="11" t="s">
        <v>42</v>
      </c>
      <c r="AA38" s="11" t="s">
        <v>42</v>
      </c>
      <c r="AB38" s="11" t="s">
        <v>42</v>
      </c>
      <c r="AC38" s="11" t="s">
        <v>42</v>
      </c>
      <c r="AD38" s="11" t="s">
        <v>42</v>
      </c>
      <c r="AE38" s="11" t="s">
        <v>42</v>
      </c>
      <c r="AF38" s="29"/>
      <c r="AG38" s="27" t="s">
        <v>43</v>
      </c>
      <c r="AH38" s="16">
        <f>COUNTIF(B38:AF38,"Э*")</f>
        <v>30</v>
      </c>
      <c r="AI38" s="45">
        <f t="shared" ref="AI38:AI42" si="12">COUNTIF(B38:AF38,"К")</f>
        <v>0</v>
      </c>
      <c r="AJ38" s="30"/>
      <c r="AK38" s="31"/>
      <c r="AL38" s="32"/>
      <c r="AM38" s="1"/>
    </row>
    <row r="39" spans="1:40" ht="16.149999999999999" customHeight="1" thickBot="1" x14ac:dyDescent="0.3">
      <c r="A39" s="14" t="s">
        <v>50</v>
      </c>
      <c r="B39" s="28" t="s">
        <v>7</v>
      </c>
      <c r="C39" s="28" t="s">
        <v>7</v>
      </c>
      <c r="D39" s="28" t="s">
        <v>7</v>
      </c>
      <c r="E39" s="28" t="s">
        <v>7</v>
      </c>
      <c r="F39" s="28" t="s">
        <v>7</v>
      </c>
      <c r="G39" s="28" t="s">
        <v>7</v>
      </c>
      <c r="H39" s="28" t="s">
        <v>7</v>
      </c>
      <c r="I39" s="28" t="s">
        <v>7</v>
      </c>
      <c r="J39" s="28" t="s">
        <v>7</v>
      </c>
      <c r="K39" s="28" t="s">
        <v>7</v>
      </c>
      <c r="L39" s="28" t="s">
        <v>7</v>
      </c>
      <c r="M39" s="28" t="s">
        <v>7</v>
      </c>
      <c r="N39" s="28" t="s">
        <v>7</v>
      </c>
      <c r="O39" s="28" t="s">
        <v>7</v>
      </c>
      <c r="P39" s="28" t="s">
        <v>7</v>
      </c>
      <c r="Q39" s="28" t="s">
        <v>7</v>
      </c>
      <c r="R39" s="28" t="s">
        <v>7</v>
      </c>
      <c r="S39" s="28" t="s">
        <v>7</v>
      </c>
      <c r="T39" s="28" t="s">
        <v>7</v>
      </c>
      <c r="U39" s="28" t="s">
        <v>7</v>
      </c>
      <c r="V39" s="28" t="s">
        <v>7</v>
      </c>
      <c r="W39" s="28" t="s">
        <v>7</v>
      </c>
      <c r="X39" s="28" t="s">
        <v>7</v>
      </c>
      <c r="Y39" s="28" t="s">
        <v>7</v>
      </c>
      <c r="Z39" s="28" t="s">
        <v>7</v>
      </c>
      <c r="AA39" s="28" t="s">
        <v>7</v>
      </c>
      <c r="AB39" s="28" t="s">
        <v>7</v>
      </c>
      <c r="AC39" s="28" t="s">
        <v>7</v>
      </c>
      <c r="AD39" s="28" t="s">
        <v>7</v>
      </c>
      <c r="AE39" s="28" t="s">
        <v>7</v>
      </c>
      <c r="AF39" s="15"/>
      <c r="AG39" s="18">
        <v>0</v>
      </c>
      <c r="AH39" s="16">
        <f t="shared" ref="AH39:AH42" si="13">COUNTIF(B39:AF39,"Э*")</f>
        <v>0</v>
      </c>
      <c r="AI39" s="16">
        <f t="shared" si="12"/>
        <v>30</v>
      </c>
      <c r="AJ39" s="62"/>
      <c r="AK39" s="62"/>
      <c r="AL39" s="62"/>
      <c r="AM39" s="1"/>
    </row>
    <row r="40" spans="1:40" ht="16.149999999999999" customHeight="1" thickBot="1" x14ac:dyDescent="0.3">
      <c r="A40" s="14" t="s">
        <v>49</v>
      </c>
      <c r="B40" s="42" t="s">
        <v>7</v>
      </c>
      <c r="C40" s="42" t="s">
        <v>48</v>
      </c>
      <c r="D40" s="42" t="s">
        <v>48</v>
      </c>
      <c r="E40" s="42" t="s">
        <v>48</v>
      </c>
      <c r="F40" s="42" t="s">
        <v>48</v>
      </c>
      <c r="G40" s="42" t="s">
        <v>48</v>
      </c>
      <c r="H40" s="42" t="s">
        <v>48</v>
      </c>
      <c r="I40" s="42" t="s">
        <v>48</v>
      </c>
      <c r="J40" s="28" t="s">
        <v>7</v>
      </c>
      <c r="K40" s="28" t="s">
        <v>7</v>
      </c>
      <c r="L40" s="28" t="s">
        <v>7</v>
      </c>
      <c r="M40" s="28" t="s">
        <v>7</v>
      </c>
      <c r="N40" s="28" t="s">
        <v>7</v>
      </c>
      <c r="O40" s="28" t="s">
        <v>7</v>
      </c>
      <c r="P40" s="28" t="s">
        <v>7</v>
      </c>
      <c r="Q40" s="28" t="s">
        <v>7</v>
      </c>
      <c r="R40" s="28" t="s">
        <v>7</v>
      </c>
      <c r="S40" s="28" t="s">
        <v>7</v>
      </c>
      <c r="T40" s="28" t="s">
        <v>7</v>
      </c>
      <c r="U40" s="28" t="s">
        <v>7</v>
      </c>
      <c r="V40" s="28" t="s">
        <v>7</v>
      </c>
      <c r="W40" s="28" t="s">
        <v>7</v>
      </c>
      <c r="X40" s="28" t="s">
        <v>7</v>
      </c>
      <c r="Y40" s="28" t="s">
        <v>7</v>
      </c>
      <c r="Z40" s="28" t="s">
        <v>7</v>
      </c>
      <c r="AA40" s="28" t="s">
        <v>7</v>
      </c>
      <c r="AB40" s="28" t="s">
        <v>7</v>
      </c>
      <c r="AC40" s="28" t="s">
        <v>7</v>
      </c>
      <c r="AD40" s="28" t="s">
        <v>7</v>
      </c>
      <c r="AE40" s="28" t="s">
        <v>7</v>
      </c>
      <c r="AF40" s="15"/>
      <c r="AG40" s="18"/>
      <c r="AH40" s="16"/>
      <c r="AI40" s="16">
        <v>23</v>
      </c>
      <c r="AJ40" s="62"/>
      <c r="AK40" s="62"/>
      <c r="AL40" s="62"/>
      <c r="AM40" s="1"/>
    </row>
    <row r="41" spans="1:40" ht="16.149999999999999" customHeight="1" thickBot="1" x14ac:dyDescent="0.3">
      <c r="A41" s="14" t="s">
        <v>44</v>
      </c>
      <c r="B41" s="28" t="s">
        <v>7</v>
      </c>
      <c r="C41" s="28" t="s">
        <v>7</v>
      </c>
      <c r="D41" s="28" t="s">
        <v>7</v>
      </c>
      <c r="E41" s="28" t="s">
        <v>7</v>
      </c>
      <c r="F41" s="28" t="s">
        <v>7</v>
      </c>
      <c r="G41" s="28" t="s">
        <v>7</v>
      </c>
      <c r="H41" s="28" t="s">
        <v>7</v>
      </c>
      <c r="I41" s="28" t="s">
        <v>7</v>
      </c>
      <c r="J41" s="28" t="s">
        <v>7</v>
      </c>
      <c r="K41" s="28" t="s">
        <v>7</v>
      </c>
      <c r="L41" s="28" t="s">
        <v>7</v>
      </c>
      <c r="M41" s="28" t="s">
        <v>7</v>
      </c>
      <c r="N41" s="28" t="s">
        <v>7</v>
      </c>
      <c r="O41" s="28" t="s">
        <v>7</v>
      </c>
      <c r="P41" s="28" t="s">
        <v>7</v>
      </c>
      <c r="Q41" s="28" t="s">
        <v>7</v>
      </c>
      <c r="R41" s="28" t="s">
        <v>7</v>
      </c>
      <c r="S41" s="28" t="s">
        <v>7</v>
      </c>
      <c r="T41" s="28" t="s">
        <v>7</v>
      </c>
      <c r="U41" s="28" t="s">
        <v>7</v>
      </c>
      <c r="V41" s="28" t="s">
        <v>7</v>
      </c>
      <c r="W41" s="28" t="s">
        <v>7</v>
      </c>
      <c r="X41" s="28" t="s">
        <v>7</v>
      </c>
      <c r="Y41" s="28" t="s">
        <v>7</v>
      </c>
      <c r="Z41" s="28" t="s">
        <v>7</v>
      </c>
      <c r="AA41" s="28" t="s">
        <v>7</v>
      </c>
      <c r="AB41" s="28" t="s">
        <v>7</v>
      </c>
      <c r="AC41" s="28" t="s">
        <v>7</v>
      </c>
      <c r="AD41" s="28" t="s">
        <v>7</v>
      </c>
      <c r="AE41" s="28" t="s">
        <v>7</v>
      </c>
      <c r="AF41" s="28" t="s">
        <v>7</v>
      </c>
      <c r="AG41" s="18">
        <v>0</v>
      </c>
      <c r="AH41" s="16">
        <f t="shared" si="13"/>
        <v>0</v>
      </c>
      <c r="AI41" s="16">
        <f t="shared" si="12"/>
        <v>31</v>
      </c>
      <c r="AJ41" s="62"/>
      <c r="AK41" s="62"/>
      <c r="AL41" s="62"/>
      <c r="AM41" s="1"/>
    </row>
    <row r="42" spans="1:40" ht="16.149999999999999" customHeight="1" thickBot="1" x14ac:dyDescent="0.3">
      <c r="A42" s="14" t="s">
        <v>45</v>
      </c>
      <c r="B42" s="28" t="s">
        <v>7</v>
      </c>
      <c r="C42" s="28" t="s">
        <v>7</v>
      </c>
      <c r="D42" s="28" t="s">
        <v>7</v>
      </c>
      <c r="E42" s="28" t="s">
        <v>7</v>
      </c>
      <c r="F42" s="28" t="s">
        <v>7</v>
      </c>
      <c r="G42" s="28" t="s">
        <v>7</v>
      </c>
      <c r="H42" s="28" t="s">
        <v>7</v>
      </c>
      <c r="I42" s="28" t="s">
        <v>7</v>
      </c>
      <c r="J42" s="28" t="s">
        <v>7</v>
      </c>
      <c r="K42" s="28" t="s">
        <v>7</v>
      </c>
      <c r="L42" s="28" t="s">
        <v>7</v>
      </c>
      <c r="M42" s="28" t="s">
        <v>7</v>
      </c>
      <c r="N42" s="28" t="s">
        <v>7</v>
      </c>
      <c r="O42" s="28" t="s">
        <v>7</v>
      </c>
      <c r="P42" s="28" t="s">
        <v>7</v>
      </c>
      <c r="Q42" s="28" t="s">
        <v>7</v>
      </c>
      <c r="R42" s="28" t="s">
        <v>7</v>
      </c>
      <c r="S42" s="28" t="s">
        <v>7</v>
      </c>
      <c r="T42" s="28" t="s">
        <v>7</v>
      </c>
      <c r="U42" s="28" t="s">
        <v>7</v>
      </c>
      <c r="V42" s="28" t="s">
        <v>7</v>
      </c>
      <c r="W42" s="28" t="s">
        <v>7</v>
      </c>
      <c r="X42" s="28" t="s">
        <v>7</v>
      </c>
      <c r="Y42" s="28" t="s">
        <v>7</v>
      </c>
      <c r="Z42" s="28" t="s">
        <v>7</v>
      </c>
      <c r="AA42" s="28" t="s">
        <v>7</v>
      </c>
      <c r="AB42" s="28" t="s">
        <v>7</v>
      </c>
      <c r="AC42" s="28" t="s">
        <v>7</v>
      </c>
      <c r="AD42" s="28" t="s">
        <v>7</v>
      </c>
      <c r="AE42" s="28" t="s">
        <v>7</v>
      </c>
      <c r="AF42" s="28" t="s">
        <v>7</v>
      </c>
      <c r="AG42" s="18">
        <v>0</v>
      </c>
      <c r="AH42" s="16">
        <f t="shared" si="13"/>
        <v>0</v>
      </c>
      <c r="AI42" s="16">
        <f t="shared" si="12"/>
        <v>31</v>
      </c>
      <c r="AJ42" s="62"/>
      <c r="AK42" s="62"/>
      <c r="AL42" s="62"/>
      <c r="AM42" s="1"/>
    </row>
    <row r="43" spans="1:40" ht="9" customHeight="1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34"/>
    </row>
    <row r="44" spans="1:40" ht="20.45" customHeight="1" x14ac:dyDescent="0.25">
      <c r="A44" s="52" t="s">
        <v>60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35"/>
    </row>
    <row r="45" spans="1:40" ht="16.149999999999999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</sheetData>
  <mergeCells count="48">
    <mergeCell ref="A1:M1"/>
    <mergeCell ref="AG1:AL1"/>
    <mergeCell ref="A2:M2"/>
    <mergeCell ref="AG2:AL2"/>
    <mergeCell ref="A3:M3"/>
    <mergeCell ref="AG3:AL3"/>
    <mergeCell ref="A4:M4"/>
    <mergeCell ref="AG4:AL4"/>
    <mergeCell ref="A5:AL5"/>
    <mergeCell ref="A6:AL6"/>
    <mergeCell ref="G7:M7"/>
    <mergeCell ref="O7:T7"/>
    <mergeCell ref="A8:AL8"/>
    <mergeCell ref="A9:A10"/>
    <mergeCell ref="B9:AF9"/>
    <mergeCell ref="AG9:AI9"/>
    <mergeCell ref="AJ9:AL9"/>
    <mergeCell ref="A21:AF21"/>
    <mergeCell ref="AJ11:AJ12"/>
    <mergeCell ref="AK11:AK12"/>
    <mergeCell ref="AL11:AL12"/>
    <mergeCell ref="AJ13:AJ14"/>
    <mergeCell ref="AK13:AK14"/>
    <mergeCell ref="AL13:AL14"/>
    <mergeCell ref="AJ15:AL15"/>
    <mergeCell ref="AJ18:AL18"/>
    <mergeCell ref="AJ19:AJ20"/>
    <mergeCell ref="AK19:AK20"/>
    <mergeCell ref="AL19:AL20"/>
    <mergeCell ref="A22:AF22"/>
    <mergeCell ref="A24:AL24"/>
    <mergeCell ref="A25:A26"/>
    <mergeCell ref="B25:AF25"/>
    <mergeCell ref="AG25:AI25"/>
    <mergeCell ref="AJ25:AL25"/>
    <mergeCell ref="AJ27:AJ28"/>
    <mergeCell ref="AK27:AK28"/>
    <mergeCell ref="AL27:AL28"/>
    <mergeCell ref="AJ31:AJ33"/>
    <mergeCell ref="AK31:AK33"/>
    <mergeCell ref="AL31:AL33"/>
    <mergeCell ref="A44:AL44"/>
    <mergeCell ref="AJ34:AJ36"/>
    <mergeCell ref="AK34:AK36"/>
    <mergeCell ref="AL34:AL36"/>
    <mergeCell ref="A37:AF37"/>
    <mergeCell ref="AJ39:AL42"/>
    <mergeCell ref="A43:AL4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Примечание</vt:lpstr>
      <vt:lpstr>График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Simakova_NN</dc:creator>
  <cp:lastModifiedBy>User</cp:lastModifiedBy>
  <cp:lastPrinted>2023-09-01T13:56:45Z</cp:lastPrinted>
  <dcterms:created xsi:type="dcterms:W3CDTF">2013-10-17T12:00:43Z</dcterms:created>
  <dcterms:modified xsi:type="dcterms:W3CDTF">2025-03-10T13:04:10Z</dcterms:modified>
</cp:coreProperties>
</file>